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2.xml" ContentType="application/vnd.openxmlformats-officedocument.drawingml.chart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A4F68DD8-15AF-43FA-B014-27507756DF51}" xr6:coauthVersionLast="47" xr6:coauthVersionMax="47" xr10:uidLastSave="{00000000-0000-0000-0000-000000000000}"/>
  <bookViews>
    <workbookView xWindow="-57720" yWindow="-1920" windowWidth="29040" windowHeight="17520" tabRatio="979" firstSheet="17" activeTab="39" xr2:uid="{00000000-000D-0000-FFFF-FFFF00000000}"/>
  </bookViews>
  <sheets>
    <sheet name="Beskrivning av statistiken" sheetId="34" r:id="rId1"/>
    <sheet name="1907" sheetId="33" r:id="rId2"/>
    <sheet name="1908" sheetId="32" r:id="rId3"/>
    <sheet name="1909" sheetId="31" r:id="rId4"/>
    <sheet name="1910" sheetId="30" r:id="rId5"/>
    <sheet name="1911" sheetId="29" r:id="rId6"/>
    <sheet name="1913" sheetId="28" r:id="rId7"/>
    <sheet name="1916" sheetId="27" r:id="rId8"/>
    <sheet name="1917" sheetId="26" r:id="rId9"/>
    <sheet name="1919" sheetId="25" r:id="rId10"/>
    <sheet name="1922" sheetId="24" r:id="rId11"/>
    <sheet name="1924" sheetId="23" r:id="rId12"/>
    <sheet name="1927" sheetId="22" r:id="rId13"/>
    <sheet name="1929" sheetId="21" r:id="rId14"/>
    <sheet name="1930" sheetId="20" r:id="rId15"/>
    <sheet name="1933" sheetId="19" r:id="rId16"/>
    <sheet name="1936" sheetId="18" r:id="rId17"/>
    <sheet name="1939" sheetId="17" r:id="rId18"/>
    <sheet name="1945" sheetId="16" r:id="rId19"/>
    <sheet name="1948" sheetId="15" r:id="rId20"/>
    <sheet name="1951" sheetId="14" r:id="rId21"/>
    <sheet name="1954" sheetId="13" r:id="rId22"/>
    <sheet name="1958" sheetId="12" r:id="rId23"/>
    <sheet name="1962" sheetId="1" r:id="rId24"/>
    <sheet name="1966" sheetId="2" r:id="rId25"/>
    <sheet name="1970" sheetId="3" r:id="rId26"/>
    <sheet name="1972" sheetId="4" r:id="rId27"/>
    <sheet name="1975" sheetId="5" r:id="rId28"/>
    <sheet name="1979" sheetId="6" r:id="rId29"/>
    <sheet name="1983" sheetId="7" r:id="rId30"/>
    <sheet name="1987" sheetId="8" r:id="rId31"/>
    <sheet name="1991" sheetId="9" r:id="rId32"/>
    <sheet name="1995" sheetId="10" r:id="rId33"/>
    <sheet name="1999" sheetId="38" r:id="rId34"/>
    <sheet name="2003" sheetId="39" r:id="rId35"/>
    <sheet name="2007" sheetId="40" r:id="rId36"/>
    <sheet name="2011" sheetId="41" r:id="rId37"/>
    <sheet name="2015" sheetId="43" r:id="rId38"/>
    <sheet name="2019" sheetId="42" r:id="rId39"/>
    <sheet name="2023" sheetId="44" r:id="rId40"/>
  </sheets>
  <externalReferences>
    <externalReference r:id="rId41"/>
    <externalReference r:id="rId4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0" l="1"/>
  <c r="C10" i="40"/>
  <c r="D10" i="40"/>
  <c r="E10" i="40"/>
  <c r="F10" i="40"/>
  <c r="I10" i="40"/>
  <c r="J10" i="40"/>
  <c r="K10" i="40"/>
  <c r="B10" i="40"/>
  <c r="H6" i="40"/>
  <c r="I6" i="40"/>
  <c r="J6" i="40"/>
  <c r="K6" i="40"/>
  <c r="F6" i="40"/>
  <c r="C10" i="41"/>
  <c r="D10" i="41"/>
  <c r="E10" i="41"/>
  <c r="F10" i="41"/>
  <c r="G10" i="41"/>
  <c r="H10" i="41"/>
  <c r="I10" i="41"/>
  <c r="J10" i="41"/>
  <c r="K10" i="41"/>
  <c r="L10" i="41"/>
  <c r="B10" i="41"/>
  <c r="I6" i="41"/>
  <c r="J6" i="41"/>
  <c r="K6" i="41"/>
  <c r="L6" i="41"/>
  <c r="H6" i="41"/>
  <c r="K10" i="43"/>
  <c r="C10" i="43"/>
  <c r="D10" i="43"/>
  <c r="E10" i="43"/>
  <c r="F10" i="43"/>
  <c r="G10" i="43"/>
  <c r="H10" i="43"/>
  <c r="I10" i="43"/>
  <c r="J10" i="43"/>
  <c r="L10" i="43"/>
  <c r="B10" i="43"/>
  <c r="I6" i="43"/>
  <c r="J6" i="43"/>
  <c r="K6" i="43"/>
  <c r="L6" i="43"/>
  <c r="H6" i="43"/>
  <c r="C10" i="42"/>
  <c r="D10" i="42"/>
  <c r="F10" i="42"/>
  <c r="G10" i="42"/>
  <c r="H10" i="42"/>
  <c r="I10" i="42"/>
  <c r="J10" i="42"/>
  <c r="K10" i="42"/>
  <c r="L10" i="42"/>
  <c r="B10" i="42"/>
  <c r="I6" i="42"/>
  <c r="J6" i="42"/>
  <c r="K6" i="42"/>
  <c r="L6" i="42"/>
  <c r="H6" i="42"/>
  <c r="C11" i="44" l="1"/>
  <c r="D11" i="44"/>
  <c r="E11" i="44"/>
  <c r="F11" i="44"/>
  <c r="G11" i="44"/>
  <c r="H11" i="44"/>
  <c r="I11" i="44"/>
  <c r="J11" i="44"/>
  <c r="K11" i="44"/>
  <c r="L11" i="44"/>
  <c r="B11" i="44"/>
  <c r="K7" i="44" l="1"/>
  <c r="L7" i="44"/>
  <c r="I7" i="44"/>
  <c r="J7" i="44"/>
  <c r="H7" i="44"/>
  <c r="I49" i="10"/>
  <c r="H55" i="10"/>
  <c r="I54" i="10" s="1"/>
  <c r="B34" i="10"/>
  <c r="H34" i="10" s="1"/>
  <c r="F35" i="10"/>
  <c r="D35" i="10"/>
  <c r="C35" i="10"/>
  <c r="B19" i="44"/>
  <c r="I19" i="44" s="1"/>
  <c r="B20" i="44"/>
  <c r="I20" i="44" s="1"/>
  <c r="B21" i="44"/>
  <c r="I21" i="44" s="1"/>
  <c r="B22" i="44"/>
  <c r="I22" i="44" s="1"/>
  <c r="B23" i="44"/>
  <c r="I23" i="44" s="1"/>
  <c r="B24" i="44"/>
  <c r="I24" i="44" s="1"/>
  <c r="B25" i="44"/>
  <c r="I25" i="44" s="1"/>
  <c r="B26" i="44"/>
  <c r="I26" i="44" s="1"/>
  <c r="B27" i="44"/>
  <c r="I27" i="44" s="1"/>
  <c r="B28" i="44"/>
  <c r="I28" i="44" s="1"/>
  <c r="B29" i="44"/>
  <c r="I29" i="44" s="1"/>
  <c r="B30" i="44"/>
  <c r="I30" i="44" s="1"/>
  <c r="B31" i="44"/>
  <c r="I31" i="44" s="1"/>
  <c r="B32" i="44"/>
  <c r="I32" i="44" s="1"/>
  <c r="B33" i="44"/>
  <c r="I33" i="44" s="1"/>
  <c r="B18" i="44"/>
  <c r="F59" i="44"/>
  <c r="H55" i="44" s="1"/>
  <c r="F51" i="42"/>
  <c r="H46" i="42" s="1"/>
  <c r="H36" i="44"/>
  <c r="H35" i="44"/>
  <c r="F36" i="44"/>
  <c r="F35" i="44"/>
  <c r="H50" i="42" l="1"/>
  <c r="H49" i="42"/>
  <c r="H48" i="42"/>
  <c r="H47" i="42"/>
  <c r="H45" i="44"/>
  <c r="I47" i="10"/>
  <c r="I48" i="10"/>
  <c r="I50" i="10"/>
  <c r="I51" i="10"/>
  <c r="I52" i="10"/>
  <c r="I45" i="10"/>
  <c r="I53" i="10"/>
  <c r="I46" i="10"/>
  <c r="I34" i="10"/>
  <c r="B35" i="10"/>
  <c r="J35" i="10" s="1"/>
  <c r="J34" i="10"/>
  <c r="H49" i="44"/>
  <c r="H46" i="44"/>
  <c r="H52" i="44"/>
  <c r="H44" i="44"/>
  <c r="H47" i="44"/>
  <c r="H51" i="44"/>
  <c r="H50" i="44"/>
  <c r="H58" i="44"/>
  <c r="H56" i="44"/>
  <c r="H53" i="44"/>
  <c r="H57" i="44"/>
  <c r="H54" i="44"/>
  <c r="H48" i="44"/>
  <c r="F34" i="44"/>
  <c r="H34" i="44"/>
  <c r="D36" i="44"/>
  <c r="C36" i="44"/>
  <c r="D35" i="44"/>
  <c r="C35" i="44"/>
  <c r="B33" i="42"/>
  <c r="K33" i="42" s="1"/>
  <c r="C36" i="42"/>
  <c r="B29" i="42"/>
  <c r="H29" i="42" s="1"/>
  <c r="B28" i="42"/>
  <c r="H28" i="42" s="1"/>
  <c r="B25" i="42"/>
  <c r="J25" i="42" s="1"/>
  <c r="B24" i="42"/>
  <c r="H24" i="42" s="1"/>
  <c r="B21" i="42"/>
  <c r="J21" i="42" s="1"/>
  <c r="B20" i="42"/>
  <c r="H20" i="42" s="1"/>
  <c r="F36" i="42"/>
  <c r="F35" i="42"/>
  <c r="D36" i="42"/>
  <c r="D35" i="42"/>
  <c r="B19" i="42"/>
  <c r="K19" i="42" s="1"/>
  <c r="B22" i="42"/>
  <c r="K22" i="42" s="1"/>
  <c r="B23" i="42"/>
  <c r="H23" i="42" s="1"/>
  <c r="B26" i="42"/>
  <c r="J26" i="42" s="1"/>
  <c r="B27" i="42"/>
  <c r="H27" i="42" s="1"/>
  <c r="B30" i="42"/>
  <c r="J30" i="42" s="1"/>
  <c r="B31" i="42"/>
  <c r="J31" i="42" s="1"/>
  <c r="B18" i="42"/>
  <c r="K18" i="42" s="1"/>
  <c r="H51" i="42" l="1"/>
  <c r="I55" i="10"/>
  <c r="H35" i="10"/>
  <c r="I35" i="10"/>
  <c r="H59" i="44"/>
  <c r="J23" i="44"/>
  <c r="K23" i="44"/>
  <c r="L23" i="44"/>
  <c r="M23" i="44"/>
  <c r="F37" i="44"/>
  <c r="K33" i="44"/>
  <c r="L33" i="44"/>
  <c r="M33" i="44"/>
  <c r="J33" i="44"/>
  <c r="I18" i="44"/>
  <c r="M18" i="44"/>
  <c r="L18" i="44"/>
  <c r="J18" i="44"/>
  <c r="J19" i="44"/>
  <c r="K19" i="44"/>
  <c r="L19" i="44"/>
  <c r="M19" i="44"/>
  <c r="J27" i="44"/>
  <c r="K27" i="44"/>
  <c r="L27" i="44"/>
  <c r="M27" i="44"/>
  <c r="H37" i="44"/>
  <c r="J32" i="44"/>
  <c r="K32" i="44"/>
  <c r="L32" i="44"/>
  <c r="M32" i="44"/>
  <c r="J26" i="44"/>
  <c r="M26" i="44"/>
  <c r="K26" i="44"/>
  <c r="L26" i="44"/>
  <c r="K20" i="44"/>
  <c r="L20" i="44"/>
  <c r="J20" i="44"/>
  <c r="M20" i="44"/>
  <c r="K28" i="44"/>
  <c r="L28" i="44"/>
  <c r="J28" i="44"/>
  <c r="M28" i="44"/>
  <c r="J31" i="44"/>
  <c r="K31" i="44"/>
  <c r="L31" i="44"/>
  <c r="M31" i="44"/>
  <c r="K24" i="44"/>
  <c r="L24" i="44"/>
  <c r="J24" i="44"/>
  <c r="M24" i="44"/>
  <c r="J25" i="44"/>
  <c r="K25" i="44"/>
  <c r="L25" i="44"/>
  <c r="M25" i="44"/>
  <c r="J21" i="44"/>
  <c r="K21" i="44"/>
  <c r="L21" i="44"/>
  <c r="M21" i="44"/>
  <c r="J29" i="44"/>
  <c r="K29" i="44"/>
  <c r="L29" i="44"/>
  <c r="M29" i="44"/>
  <c r="L22" i="44"/>
  <c r="M22" i="44"/>
  <c r="J22" i="44"/>
  <c r="K22" i="44"/>
  <c r="J30" i="44"/>
  <c r="M30" i="44"/>
  <c r="K30" i="44"/>
  <c r="L30" i="44"/>
  <c r="H25" i="42"/>
  <c r="C34" i="44"/>
  <c r="K18" i="44"/>
  <c r="B35" i="44"/>
  <c r="K35" i="44" s="1"/>
  <c r="D34" i="44"/>
  <c r="B36" i="44"/>
  <c r="K24" i="42"/>
  <c r="J24" i="42"/>
  <c r="H19" i="42"/>
  <c r="D34" i="42"/>
  <c r="D37" i="42" s="1"/>
  <c r="J23" i="42"/>
  <c r="H31" i="42"/>
  <c r="J22" i="42"/>
  <c r="H22" i="42"/>
  <c r="H26" i="42"/>
  <c r="J20" i="42"/>
  <c r="K25" i="42"/>
  <c r="J19" i="42"/>
  <c r="K27" i="42"/>
  <c r="H18" i="42"/>
  <c r="J33" i="42"/>
  <c r="J27" i="42"/>
  <c r="J18" i="42"/>
  <c r="H33" i="42"/>
  <c r="K29" i="42"/>
  <c r="K21" i="42"/>
  <c r="J29" i="42"/>
  <c r="K26" i="42"/>
  <c r="K23" i="42"/>
  <c r="K20" i="42"/>
  <c r="K28" i="42"/>
  <c r="K31" i="42"/>
  <c r="J28" i="42"/>
  <c r="F34" i="42"/>
  <c r="B35" i="42"/>
  <c r="K35" i="42" s="1"/>
  <c r="B32" i="42"/>
  <c r="C35" i="42"/>
  <c r="J35" i="44" l="1"/>
  <c r="C37" i="44"/>
  <c r="L36" i="44"/>
  <c r="M36" i="44"/>
  <c r="J36" i="44"/>
  <c r="M35" i="44"/>
  <c r="L35" i="44"/>
  <c r="K36" i="44"/>
  <c r="B34" i="44"/>
  <c r="J34" i="44" s="1"/>
  <c r="I36" i="44"/>
  <c r="D37" i="44"/>
  <c r="I35" i="44"/>
  <c r="C34" i="42"/>
  <c r="H35" i="42"/>
  <c r="F37" i="42"/>
  <c r="J35" i="42"/>
  <c r="B36" i="42"/>
  <c r="B34" i="42" s="1"/>
  <c r="H32" i="42"/>
  <c r="J32" i="42"/>
  <c r="K32" i="42"/>
  <c r="K34" i="44" l="1"/>
  <c r="B37" i="44"/>
  <c r="J37" i="44" s="1"/>
  <c r="M34" i="44"/>
  <c r="L34" i="44"/>
  <c r="I34" i="44"/>
  <c r="B37" i="42"/>
  <c r="J37" i="42" s="1"/>
  <c r="J34" i="42"/>
  <c r="K34" i="42"/>
  <c r="H36" i="42"/>
  <c r="J36" i="42"/>
  <c r="K36" i="42"/>
  <c r="C37" i="42"/>
  <c r="H34" i="42"/>
  <c r="K37" i="44" l="1"/>
  <c r="I37" i="44"/>
  <c r="L37" i="44"/>
  <c r="M37" i="44"/>
  <c r="H37" i="42"/>
  <c r="K37" i="42"/>
  <c r="H32" i="20" l="1"/>
  <c r="F32" i="20"/>
  <c r="D32" i="20"/>
  <c r="C32" i="20"/>
  <c r="H31" i="20"/>
  <c r="H33" i="20" s="1"/>
  <c r="F31" i="20"/>
  <c r="D31" i="20"/>
  <c r="C31" i="20"/>
  <c r="C33" i="20" s="1"/>
  <c r="H30" i="20"/>
  <c r="F30" i="20"/>
  <c r="D30" i="20"/>
  <c r="C30" i="20"/>
  <c r="B29" i="20"/>
  <c r="J29" i="20" s="1"/>
  <c r="K29" i="20"/>
  <c r="B28" i="20"/>
  <c r="M28" i="20" s="1"/>
  <c r="B27" i="20"/>
  <c r="K27" i="20"/>
  <c r="B26" i="20"/>
  <c r="J26" i="20" s="1"/>
  <c r="B25" i="20"/>
  <c r="J25" i="20" s="1"/>
  <c r="M25" i="20"/>
  <c r="B24" i="20"/>
  <c r="M24" i="20" s="1"/>
  <c r="B23" i="20"/>
  <c r="K23" i="20" s="1"/>
  <c r="B22" i="20"/>
  <c r="K22" i="20" s="1"/>
  <c r="L22" i="20"/>
  <c r="B21" i="20"/>
  <c r="M21" i="20" s="1"/>
  <c r="B20" i="20"/>
  <c r="L20" i="20" s="1"/>
  <c r="B19" i="20"/>
  <c r="L19" i="20" s="1"/>
  <c r="K19" i="20"/>
  <c r="B18" i="20"/>
  <c r="L18" i="20" s="1"/>
  <c r="B17" i="20"/>
  <c r="M17" i="20"/>
  <c r="B16" i="20"/>
  <c r="K16" i="20" s="1"/>
  <c r="B15" i="20"/>
  <c r="J15" i="20" s="1"/>
  <c r="K15" i="20"/>
  <c r="B14" i="20"/>
  <c r="L14" i="20" s="1"/>
  <c r="J20" i="20"/>
  <c r="K17" i="20"/>
  <c r="L15" i="20"/>
  <c r="J17" i="20"/>
  <c r="L27" i="20"/>
  <c r="J18" i="20"/>
  <c r="L17" i="20"/>
  <c r="K26" i="20"/>
  <c r="J27" i="20"/>
  <c r="L29" i="20"/>
  <c r="M22" i="20"/>
  <c r="M15" i="20"/>
  <c r="J22" i="20"/>
  <c r="M27" i="20"/>
  <c r="M29" i="20"/>
  <c r="J28" i="20" l="1"/>
  <c r="L28" i="20"/>
  <c r="M23" i="20"/>
  <c r="K18" i="20"/>
  <c r="K24" i="20"/>
  <c r="L26" i="20"/>
  <c r="K31" i="20"/>
  <c r="M26" i="20"/>
  <c r="M16" i="20"/>
  <c r="K28" i="20"/>
  <c r="J23" i="20"/>
  <c r="B31" i="20"/>
  <c r="J31" i="20" s="1"/>
  <c r="L23" i="20"/>
  <c r="B30" i="20"/>
  <c r="D33" i="20"/>
  <c r="L25" i="20"/>
  <c r="M18" i="20"/>
  <c r="K25" i="20"/>
  <c r="J16" i="20"/>
  <c r="M20" i="20"/>
  <c r="K14" i="20"/>
  <c r="F33" i="20"/>
  <c r="L16" i="20"/>
  <c r="K20" i="20"/>
  <c r="J24" i="20"/>
  <c r="L24" i="20"/>
  <c r="J14" i="20"/>
  <c r="J21" i="20"/>
  <c r="K21" i="20"/>
  <c r="M14" i="20"/>
  <c r="L21" i="20"/>
  <c r="B32" i="20"/>
  <c r="B33" i="20" s="1"/>
  <c r="J19" i="20"/>
  <c r="M19" i="20"/>
  <c r="L31" i="20" l="1"/>
  <c r="M31" i="20"/>
  <c r="M33" i="20"/>
  <c r="J33" i="20"/>
  <c r="K33" i="20"/>
  <c r="L33" i="20"/>
  <c r="M30" i="20"/>
  <c r="K30" i="20"/>
  <c r="L30" i="20"/>
  <c r="J30" i="20"/>
  <c r="L32" i="20"/>
  <c r="M32" i="20"/>
  <c r="K32" i="20"/>
  <c r="J32" i="20"/>
</calcChain>
</file>

<file path=xl/sharedStrings.xml><?xml version="1.0" encoding="utf-8"?>
<sst xmlns="http://schemas.openxmlformats.org/spreadsheetml/2006/main" count="2778" uniqueCount="734">
  <si>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</si>
  <si>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</si>
  <si>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</si>
  <si>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</si>
  <si>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</si>
  <si>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</si>
  <si>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</si>
  <si>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</si>
  <si>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</si>
  <si>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</si>
  <si>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</si>
  <si>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</si>
  <si>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</si>
  <si>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</si>
  <si>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</si>
  <si>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</si>
  <si>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</si>
  <si>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Totalt</t>
  </si>
  <si>
    <t>Summa</t>
  </si>
  <si>
    <t>Röstberättigade</t>
  </si>
  <si>
    <t>Röstande</t>
  </si>
  <si>
    <t>Förhandsröster</t>
  </si>
  <si>
    <t>Landskommunerna</t>
  </si>
  <si>
    <t>Källa: Statistisk årsbok för Åland 1995</t>
  </si>
  <si>
    <t>Socialdemokraterna</t>
  </si>
  <si>
    <t>Liberalerna</t>
  </si>
  <si>
    <t>Antal</t>
  </si>
  <si>
    <t>Gunnar Jansson</t>
  </si>
  <si>
    <t>Källa: Statistisk årsbok för Åland 1992</t>
  </si>
  <si>
    <t>Centern</t>
  </si>
  <si>
    <t>Lista C</t>
  </si>
  <si>
    <t>Källa: Statistikcentralens databaser</t>
  </si>
  <si>
    <t>Källa: Ålandstidningen 17 mars 1987</t>
  </si>
  <si>
    <t>Källa: Statistikcentralens databaser och Statistisk årsbok för Åland 1984</t>
  </si>
  <si>
    <t>Gunnar Häggblom</t>
  </si>
  <si>
    <t>Källa: Ålandstidningen 22 mars 1983</t>
  </si>
  <si>
    <t>Kandidat</t>
  </si>
  <si>
    <t>Suppleant</t>
  </si>
  <si>
    <t>Källa: Statistisk årsbok för Åland 1982</t>
  </si>
  <si>
    <t>DFFF</t>
  </si>
  <si>
    <t>Åländsk samling</t>
  </si>
  <si>
    <t>Lib.</t>
  </si>
  <si>
    <t>FS</t>
  </si>
  <si>
    <t>Röster</t>
  </si>
  <si>
    <t>− Skärgården</t>
  </si>
  <si>
    <t>Poströster</t>
  </si>
  <si>
    <t>Åland</t>
  </si>
  <si>
    <t>Källa: Statistisk årsbok för Finland 1981</t>
  </si>
  <si>
    <t>Källa: Statistisk årsbok för Finland 1977</t>
  </si>
  <si>
    <t>Evald Häggblom</t>
  </si>
  <si>
    <t>Folke Woivalin</t>
  </si>
  <si>
    <t>Sven Lemberg</t>
  </si>
  <si>
    <t>Tage Boman</t>
  </si>
  <si>
    <t>Källa: Ålandstidningen 8 januari 1972</t>
  </si>
  <si>
    <t>Källa: Statistisk årsbok för Finland 1974</t>
  </si>
  <si>
    <t>SL</t>
  </si>
  <si>
    <t>EH</t>
  </si>
  <si>
    <t>Källa: Statistisk årsbok för Finland 1970</t>
  </si>
  <si>
    <t>Elis Andersson</t>
  </si>
  <si>
    <t>Rickard Lindroth</t>
  </si>
  <si>
    <t>Källa: Ålandstidningen 17 mars 1970</t>
  </si>
  <si>
    <t>EA</t>
  </si>
  <si>
    <t>OL</t>
  </si>
  <si>
    <t>RL</t>
  </si>
  <si>
    <t>Källa: Ålandstidningen 21 oktober 1966</t>
  </si>
  <si>
    <t>Källa: Ålandstidningen 6 februari 1962</t>
  </si>
  <si>
    <t>Harry Lindfors</t>
  </si>
  <si>
    <t>Utdragsröster</t>
  </si>
  <si>
    <t>Källa: Ålandstidningen 6 och 10 februari 1962</t>
  </si>
  <si>
    <t>Källa: Statistisk årsbok för Finland 1959</t>
  </si>
  <si>
    <t>Sjukhusen</t>
  </si>
  <si>
    <t>Arthur Larson</t>
  </si>
  <si>
    <t>Tore Hansen</t>
  </si>
  <si>
    <t>Rauha Åkerblom</t>
  </si>
  <si>
    <t>Källa: Ålandstidningen 10 juli 1958</t>
  </si>
  <si>
    <t>Valter Nordas</t>
  </si>
  <si>
    <t>Källa: Statistisk årsbok för Finland 1955</t>
  </si>
  <si>
    <t>Källa: Ålandstidningen 11 mars 1954</t>
  </si>
  <si>
    <t>Källa: Ålandstidningen 10 juli 1948</t>
  </si>
  <si>
    <t>Atos Wirtanen</t>
  </si>
  <si>
    <t>Törngren Ralf</t>
  </si>
  <si>
    <t>Åbo</t>
  </si>
  <si>
    <t>Hollsten Ture</t>
  </si>
  <si>
    <t>Dragsfjärd</t>
  </si>
  <si>
    <t>Ersättare</t>
  </si>
  <si>
    <t>Namn</t>
  </si>
  <si>
    <t>Jämförelsetal</t>
  </si>
  <si>
    <t>Roine Eino</t>
  </si>
  <si>
    <t>Perkonoja Mauritz</t>
  </si>
  <si>
    <t>Kulovaara Urho</t>
  </si>
  <si>
    <t>Helenius Yrjö Mikael</t>
  </si>
  <si>
    <t>Forss Uno</t>
  </si>
  <si>
    <t>Helsingfors</t>
  </si>
  <si>
    <t>Simula Samuli</t>
  </si>
  <si>
    <t>Jussila Mauno</t>
  </si>
  <si>
    <t>Jokinen Kalle</t>
  </si>
  <si>
    <t>Suontausta Yrjö</t>
  </si>
  <si>
    <t>Tyrni Toivo</t>
  </si>
  <si>
    <t>Lehtokoski Aino</t>
  </si>
  <si>
    <t>Aaltonen Aimo</t>
  </si>
  <si>
    <t>Pargas</t>
  </si>
  <si>
    <t>Leppa Leo</t>
  </si>
  <si>
    <t>Pilppula J Erland</t>
  </si>
  <si>
    <t>Kulmala Jalmari</t>
  </si>
  <si>
    <t>Salo</t>
  </si>
  <si>
    <t>Metsäranta Vihtori</t>
  </si>
  <si>
    <t>Nevalainen Anna</t>
  </si>
  <si>
    <t>Källa: Ålandstidningen 7 april 1945</t>
  </si>
  <si>
    <t>Källa: Statistisk årsbok för Finland 1946-47</t>
  </si>
  <si>
    <t>Källa: Finlands officiella statistik - valstatistik riksdagsvalen år 1939 och 1945</t>
  </si>
  <si>
    <t>Riksdagsvalet 1945. Invalda i Åbo läns södra valkrets</t>
  </si>
  <si>
    <t>Soc</t>
  </si>
  <si>
    <t>Källa: Ålandstidningen 6 juli 1939</t>
  </si>
  <si>
    <t>Källa: Statistisk årsbok för Finland 1942</t>
  </si>
  <si>
    <t>Malkamäki M E</t>
  </si>
  <si>
    <t>Mattsson Herman</t>
  </si>
  <si>
    <t>Perho Kustaa</t>
  </si>
  <si>
    <t>Kilpeläinen Kaarlo Edvard</t>
  </si>
  <si>
    <t>Karvetti Einari</t>
  </si>
  <si>
    <t>Haavio Jaakko</t>
  </si>
  <si>
    <t>Yläne</t>
  </si>
  <si>
    <t>Laurén K F</t>
  </si>
  <si>
    <t>Kivimäki T M</t>
  </si>
  <si>
    <t>Toivola Urho</t>
  </si>
  <si>
    <t>Lindström Gottfrid</t>
  </si>
  <si>
    <t>Dalsbruk</t>
  </si>
  <si>
    <t>Colliander Rafael</t>
  </si>
  <si>
    <t>Saarinen Yrjö</t>
  </si>
  <si>
    <t>Kalkas Ilmo</t>
  </si>
  <si>
    <t>Jokinen Emil</t>
  </si>
  <si>
    <t>Källa: Ålandstidningen 18 juli 1936</t>
  </si>
  <si>
    <t>Herman Mattsson</t>
  </si>
  <si>
    <t>Johannes Holmberg</t>
  </si>
  <si>
    <t>Källa: Ålandstidningen 4 juli 1936</t>
  </si>
  <si>
    <t>Riksdagsvalet 1936. Invalda i Åbo läns södra valkrets</t>
  </si>
  <si>
    <t>Parti</t>
  </si>
  <si>
    <t>Molin Knut</t>
  </si>
  <si>
    <t>S:t Marie</t>
  </si>
  <si>
    <t>Letala</t>
  </si>
  <si>
    <t>Aaltonen Aleksius</t>
  </si>
  <si>
    <t>Bjärnå</t>
  </si>
  <si>
    <t>Nådendal</t>
  </si>
  <si>
    <t>Virmo</t>
  </si>
  <si>
    <t>S:t Bertils</t>
  </si>
  <si>
    <t>Roos</t>
  </si>
  <si>
    <t>Källa: Ålandstidningen 19 augusti 1933</t>
  </si>
  <si>
    <t>Saarinen Paavo</t>
  </si>
  <si>
    <t>Kaskinen Juho</t>
  </si>
  <si>
    <t>Forsberg Anders</t>
  </si>
  <si>
    <t>Sahlstein Georg Karl Gunnar</t>
  </si>
  <si>
    <t>Raumo</t>
  </si>
  <si>
    <t>Reso</t>
  </si>
  <si>
    <t>Källa: Ålandstidningen 8 oktober 1930</t>
  </si>
  <si>
    <t>Palmer Conrad</t>
  </si>
  <si>
    <t>Aarnio Kaarlo Ernesti</t>
  </si>
  <si>
    <t>Nykyrko</t>
  </si>
  <si>
    <t>Kulmala Kalle</t>
  </si>
  <si>
    <t>Kuusioki</t>
  </si>
  <si>
    <t>Juvonen Johannes</t>
  </si>
  <si>
    <t>Lindberg Julius</t>
  </si>
  <si>
    <t>Kyrkslätt</t>
  </si>
  <si>
    <t>Lettala</t>
  </si>
  <si>
    <t>Halén Verner Robert</t>
  </si>
  <si>
    <t>S:t Karins</t>
  </si>
  <si>
    <t>Laurén Karl F</t>
  </si>
  <si>
    <t>Sundström Fanny</t>
  </si>
  <si>
    <t>Bock Herman</t>
  </si>
  <si>
    <t>Uskela</t>
  </si>
  <si>
    <t>Heikkilä Bernhard</t>
  </si>
  <si>
    <t>Rusko</t>
  </si>
  <si>
    <t>Hellberg Kustaa</t>
  </si>
  <si>
    <t>Halikko</t>
  </si>
  <si>
    <t>Källa: Ålandstidningen 20 juli 1929</t>
  </si>
  <si>
    <t>Riksdagsvalet 1929. Invalda i Åbo läns södra valkrets</t>
  </si>
  <si>
    <t>Lehtinen Mooses Evert</t>
  </si>
  <si>
    <t>Nykyrka</t>
  </si>
  <si>
    <t>Päiviö Juho</t>
  </si>
  <si>
    <t>Pemar</t>
  </si>
  <si>
    <t>Kuusjoki</t>
  </si>
  <si>
    <t>Salminen O A</t>
  </si>
  <si>
    <t>Töfsala</t>
  </si>
  <si>
    <t>Ryti Risto</t>
  </si>
  <si>
    <t>Nuormaa Hilja</t>
  </si>
  <si>
    <t>Latvala Jaakko Wilhelm</t>
  </si>
  <si>
    <t>Kullberg Berndt</t>
  </si>
  <si>
    <t>Karlsson August</t>
  </si>
  <si>
    <t>Leino Frans Johannes</t>
  </si>
  <si>
    <t>Källa: Ålandstidningen 20 juli 1927</t>
  </si>
  <si>
    <t>Preliminära röstetal</t>
  </si>
  <si>
    <t>Källa: Ålandstidningen 9 juli 1927</t>
  </si>
  <si>
    <t>Riksdagsvalet 1927. Kandidater från Åland</t>
  </si>
  <si>
    <t>Riksdagsvalet 1927. Invalda i Åbo läns södra valkrets</t>
  </si>
  <si>
    <t>Vuolijoki Väinö</t>
  </si>
  <si>
    <t>Hyvinge</t>
  </si>
  <si>
    <t>Wahlstén Edvin</t>
  </si>
  <si>
    <t>Andersson Amos</t>
  </si>
  <si>
    <t>Tulenheimo Eino</t>
  </si>
  <si>
    <t>Virtanen Kustaa</t>
  </si>
  <si>
    <t>Koski</t>
  </si>
  <si>
    <t>Kivimäki Toivo M</t>
  </si>
  <si>
    <t>Lokalaks</t>
  </si>
  <si>
    <t>Kataja Kustaa</t>
  </si>
  <si>
    <t>Bergroth Waldemar</t>
  </si>
  <si>
    <t>Wehmo</t>
  </si>
  <si>
    <t>Annala Valentin</t>
  </si>
  <si>
    <t>Rannikko Juho</t>
  </si>
  <si>
    <t>Källa: Ålandstidningen 19 april 1924</t>
  </si>
  <si>
    <t>Källa: Ålandstidningen 12 april 1924</t>
  </si>
  <si>
    <t>Källa: Ålandstidningen 26 april 1924</t>
  </si>
  <si>
    <t>Riksdagsvalet 1924. Invalda i Åbo läns södra valkrets</t>
  </si>
  <si>
    <t>Mäkinen Hjalmar</t>
  </si>
  <si>
    <t>Rantala Kaarlo</t>
  </si>
  <si>
    <t>Kaarne Antti</t>
  </si>
  <si>
    <t>Vehmo</t>
  </si>
  <si>
    <t>Häggman Ossian</t>
  </si>
  <si>
    <t>Penttilä Antti</t>
  </si>
  <si>
    <t>Mannio Niilo</t>
  </si>
  <si>
    <t>Kivilinna Väinö</t>
  </si>
  <si>
    <t>Jyväskylä</t>
  </si>
  <si>
    <t>Nurminen Laura</t>
  </si>
  <si>
    <t>Nyberg Johannes</t>
  </si>
  <si>
    <t>Roos Samuel Wilhelm</t>
  </si>
  <si>
    <t>Hannula Väinö</t>
  </si>
  <si>
    <t>Latvala J V</t>
  </si>
  <si>
    <t>Aalto Kalle Nestori</t>
  </si>
  <si>
    <t>Riksdagsvalet 1922. Invalda i Åbo läns södra valkrets</t>
  </si>
  <si>
    <t>Schybergson E</t>
  </si>
  <si>
    <t>Sundblom Julius</t>
  </si>
  <si>
    <t>Roos S W</t>
  </si>
  <si>
    <t>Källa: Ålandstidningen 13 oktober 1917</t>
  </si>
  <si>
    <t>Källa: Finlands officiella statistik - valstatistik riksdagsvalen år 1917</t>
  </si>
  <si>
    <t>Forselles</t>
  </si>
  <si>
    <t xml:space="preserve">Isaksson </t>
  </si>
  <si>
    <t>Hedberg John</t>
  </si>
  <si>
    <t>Isaksson W</t>
  </si>
  <si>
    <t>af Forselles Jenny</t>
  </si>
  <si>
    <t>von Born V M</t>
  </si>
  <si>
    <t>Källa: Ålandstidningen 14 januari 1911</t>
  </si>
  <si>
    <t>Neovius Dagmar</t>
  </si>
  <si>
    <t>Aschan O eller Hedberg John</t>
  </si>
  <si>
    <t>Källa: Ålandstidningen 12 februari 1910</t>
  </si>
  <si>
    <t>Käpy Aleksi</t>
  </si>
  <si>
    <t>Eloranta Evert</t>
  </si>
  <si>
    <t>Hirvikanta Valde</t>
  </si>
  <si>
    <t>Nuorteva Santeri</t>
  </si>
  <si>
    <t>Stenström Fredrik</t>
  </si>
  <si>
    <t>Mikkola Antti</t>
  </si>
  <si>
    <t>Helenius-Seppäla Matti</t>
  </si>
  <si>
    <t>Sipilä Frans Vilho</t>
  </si>
  <si>
    <t>Aalle Ida</t>
  </si>
  <si>
    <t>Aitamurto J A</t>
  </si>
  <si>
    <t>Källa: Ålandstidningen 26 maj 1909</t>
  </si>
  <si>
    <t>Lantdagsvalet 1909. Invalda i Åbo läns södra valkrets</t>
  </si>
  <si>
    <t>Hjelt August Johannes</t>
  </si>
  <si>
    <t>Tainio Taavi</t>
  </si>
  <si>
    <t>Rosenqvist Vilhelm Teodor</t>
  </si>
  <si>
    <t>Gripenberg Aleksandra</t>
  </si>
  <si>
    <t>Stigzelius Erik Albert</t>
  </si>
  <si>
    <t>Heikkilä Seth</t>
  </si>
  <si>
    <t>Källa: Ålandstidningen 18 och 22 juli 1908</t>
  </si>
  <si>
    <t>Lantdagsvalet 1908. Invalda i Åbo läns södra valkrets</t>
  </si>
  <si>
    <t>Gripenberg Alexandra</t>
  </si>
  <si>
    <t>Rosenqvist Wilhelm Teodor</t>
  </si>
  <si>
    <t>Karlsson Karl Julian</t>
  </si>
  <si>
    <t>Knuutila Kaarle</t>
  </si>
  <si>
    <t>Schultz Oskar A N</t>
  </si>
  <si>
    <t>Heininen Kaarle</t>
  </si>
  <si>
    <t>Källa: Ålandstidningen 6 och 10 april 1907</t>
  </si>
  <si>
    <t>Lantdagsvalet 1907. Invalda i Åbo läns södra valkrets</t>
  </si>
  <si>
    <t>Landskomm.</t>
  </si>
  <si>
    <t>Kvinnor</t>
  </si>
  <si>
    <t>Män</t>
  </si>
  <si>
    <t>Johan Sjöblom</t>
  </si>
  <si>
    <t>Hugo Johansson</t>
  </si>
  <si>
    <t>Valdeltagande, procent</t>
  </si>
  <si>
    <t>Procent</t>
  </si>
  <si>
    <t>Källa: Statistisk årsbok för Finland 1966</t>
  </si>
  <si>
    <r>
      <rPr>
        <sz val="9"/>
        <color indexed="8"/>
        <rFont val="Calibri"/>
        <family val="2"/>
      </rPr>
      <t xml:space="preserve">− </t>
    </r>
    <r>
      <rPr>
        <sz val="9"/>
        <color indexed="8"/>
        <rFont val="Calibri"/>
        <family val="2"/>
      </rPr>
      <t>Landsbygden</t>
    </r>
  </si>
  <si>
    <t>Richard Lindroth</t>
  </si>
  <si>
    <t>Not: Preliminära siffror. Utdragsrösterna saknas</t>
  </si>
  <si>
    <t>Riksdagsvalet 1966. Kandidaternas röster efter kommun</t>
  </si>
  <si>
    <t>-</t>
  </si>
  <si>
    <t>Vald</t>
  </si>
  <si>
    <t>Godkända röster sammanlagt</t>
  </si>
  <si>
    <t>Not: Preliminära siffror</t>
  </si>
  <si>
    <t>Källa: Kimmo Grönlund 2011, Språk och politisk mobilisering</t>
  </si>
  <si>
    <t>Källa: Statistisk årsbok för Finland 1962</t>
  </si>
  <si>
    <t>Riksdagsvalet 1962. Kandidaternas resultat</t>
  </si>
  <si>
    <t>Riksdagsvalet 1962. Kandidaternas röster efter kommun</t>
  </si>
  <si>
    <t>Riksdagsvalet 1958. Kandidaternas röster efter kommun</t>
  </si>
  <si>
    <t>Riksdagsvalet 1954. Kandidaternas röster efter kommun</t>
  </si>
  <si>
    <t>Källa: Statistisk årsbok för Finland 1952</t>
  </si>
  <si>
    <t>Riksdagsvalet 1951. Kandidaternas röster efter kommun</t>
  </si>
  <si>
    <t>Riksdagsvalet 1951.  Kandidaternas resultat</t>
  </si>
  <si>
    <t>Källa: Statistisk årsbok för Finland 1949</t>
  </si>
  <si>
    <t>Riksdagsvalet 1948. Kandidaternas röster efter kommun</t>
  </si>
  <si>
    <t>Paul E Paulson</t>
  </si>
  <si>
    <t>Riksdagsvalet 1939. Kandidaternas röster efter kommun</t>
  </si>
  <si>
    <t>Riksdagsvalet 1933. Kandidaternas röster efter kommun</t>
  </si>
  <si>
    <t>Riksdagsvalet 1933. Kandidaternas resultat</t>
  </si>
  <si>
    <t>Riksdagsvalet 1966. Röstberättigade och valdeltagande efter region och kön</t>
  </si>
  <si>
    <t>Riksdagsvalet 1962. Röstberättigade och valdeltagande efter region och kön</t>
  </si>
  <si>
    <t>Riksdagsvalet 1958. Röstberättigade och valdeltagande efter region och kön</t>
  </si>
  <si>
    <t>Riksdagsvalet 1954. Röstberättigade och valdeltagande efter region och kön</t>
  </si>
  <si>
    <t>Riksdagsvalet 1951. Röstberättigade och valdeltagande efter region och kön</t>
  </si>
  <si>
    <t>Riksdagsvalet 1948. Röstberättigade och valdeltagande efter region och kön</t>
  </si>
  <si>
    <t>Riksdagsvalet 1945. Röstberättigade och valdeltagande efter region och kön</t>
  </si>
  <si>
    <t>Riksdagsvalet 1939. Röstberättigade och valdeltagande efter region och kön</t>
  </si>
  <si>
    <t>Riksdagsvalet 1936. Röstberättigade och valdeltagande efter region och kön</t>
  </si>
  <si>
    <t>Riksdagsvalet 1933. Röstberättigade och valdeltagande efter region och kön</t>
  </si>
  <si>
    <t xml:space="preserve">Riksdagsvalet 1966. Kandidaternas resultat </t>
  </si>
  <si>
    <t xml:space="preserve">Riksdagsvalet 1954.  Kandidaternas resultat </t>
  </si>
  <si>
    <t xml:space="preserve">Riksdagsvalet 1948.  Kandidaternas resultat </t>
  </si>
  <si>
    <t xml:space="preserve">Riksdagsvalet 1939.  Kandidaternas resultat </t>
  </si>
  <si>
    <t>Riksdagsvalet 1930. Röstberättigade och valdeltagande efter region och kön</t>
  </si>
  <si>
    <t xml:space="preserve">Torsten Rothberg </t>
  </si>
  <si>
    <t xml:space="preserve">Anders Forsberg </t>
  </si>
  <si>
    <t xml:space="preserve">Carl Karlsson </t>
  </si>
  <si>
    <t>Riksdagsvalet 1930. Kandidaternas röster efter kommun</t>
  </si>
  <si>
    <t>Riksdagsvalet 1930. Kandidaternas resultat</t>
  </si>
  <si>
    <t xml:space="preserve">Godkända röster sammanlagt </t>
  </si>
  <si>
    <t>Riksdagsvalet 1929. Röstberättigade och valdeltagande efter region och kön</t>
  </si>
  <si>
    <t>Riksdagsvalet 1927. Röstberättigade och valdeltagande efter region och kön</t>
  </si>
  <si>
    <t>Källa:  Statistisk årsbok för Finland 1927</t>
  </si>
  <si>
    <t>Riksdagsvalet 1924. Röstberättigade och valdeltagande efter region och kön</t>
  </si>
  <si>
    <t>Källa:  Statistisk årsbok för Finland 1924</t>
  </si>
  <si>
    <t>Riksdagsvalet 1924. Kandidater från Åland</t>
  </si>
  <si>
    <t>Riksdagsvalet 1922. Röstberättigade och valdeltagande efter region och kön</t>
  </si>
  <si>
    <t>Källa:  Ålandstidningen 19 juli 1922</t>
  </si>
  <si>
    <t>Riksdagsvalet 1919. Röstberättigade och valdeltagande efter region och kön</t>
  </si>
  <si>
    <t>Källa:  Ålandstidningen 13 oktober 1917</t>
  </si>
  <si>
    <t>SFP</t>
  </si>
  <si>
    <t>Källa:  Ålandstidningen 15 och 19 juli 1916</t>
  </si>
  <si>
    <t>Källa:  Ålandstidningen 13 och 16 augusti 1913</t>
  </si>
  <si>
    <t>Källa:  Ålandstidningen 16 augusti 1913</t>
  </si>
  <si>
    <t>Källa:  Ålandstidningen 16 februari 1910</t>
  </si>
  <si>
    <t>Källa:  Ålandstidningen 15 maj 1909</t>
  </si>
  <si>
    <t>Riksdagsvalet 1970. Röstberättigade och valdeltagande efter region och kön</t>
  </si>
  <si>
    <t>Riksdagsvalet 1970. Kandidaternas röster efter kommun</t>
  </si>
  <si>
    <t xml:space="preserve">Riksdagsvalet 1970. Kandidaternas resultat </t>
  </si>
  <si>
    <t>Riksdagsvalet 1972. Röstberättigade och valdeltagande efter region och kön</t>
  </si>
  <si>
    <t>Riksdagsvalet 1972. Kandidaternas röster efter kommun</t>
  </si>
  <si>
    <t xml:space="preserve">Riksdagsvalet 1972. Kandidaternas resultat </t>
  </si>
  <si>
    <t>Riksdagsvalet 1975. Röstberättigade och valdeltagande efter region och kön</t>
  </si>
  <si>
    <t xml:space="preserve">Riksdagsvalet 1975. Kandidaternas resultat </t>
  </si>
  <si>
    <t>Riksdagsvalet 1979. Röstberättigade och valdeltagande efter region och kön</t>
  </si>
  <si>
    <t xml:space="preserve">Riksdagsvalet 1979. Kandidaternas resultat </t>
  </si>
  <si>
    <t>Not: Utdragsrösterna saknas</t>
  </si>
  <si>
    <t>Riksdagsvalet 1983. Röstberättigade och valdeltagande efter region och kön</t>
  </si>
  <si>
    <t>Riksdagsvalet 1983. Kandidaternas röster efter kommun</t>
  </si>
  <si>
    <t xml:space="preserve">Riksdagsvalet 1983. Kandidaternas resultat </t>
  </si>
  <si>
    <t>Riksdagsvalet 1987. Röstberättigade och valdeltagande efter region och kön</t>
  </si>
  <si>
    <t>Källa:  Ålandstidningen 17 mars 1987</t>
  </si>
  <si>
    <t xml:space="preserve">Riksdagsvalet 1987. Kandidaternas resultat </t>
  </si>
  <si>
    <t>Riksdagsvalet 1991. Röstberättigade och valdeltagande efter region och kön</t>
  </si>
  <si>
    <t>Riksdagsvalet 1979. Röster efter lista och kommun</t>
  </si>
  <si>
    <t>Riksdagsvalet 1945. Röster efter lista och kommun</t>
  </si>
  <si>
    <t>Riksdagsvalet 1991.  Röster efter lista och kommun</t>
  </si>
  <si>
    <t xml:space="preserve">Riksdagsvalet 1991. Kandidaternas resultat </t>
  </si>
  <si>
    <t>Riksdagsvalet 1995. Röstberättigade och valdeltagande efter region och kön</t>
  </si>
  <si>
    <t>Lista</t>
  </si>
  <si>
    <t>Lantdagsvalet 1917. Röstberättigade och valdeltagande efter region och kön</t>
  </si>
  <si>
    <t>Källa:  Statistisk årsbok för Åland 1995</t>
  </si>
  <si>
    <t>Källa: Finlands officiella statistik - valstatistik riksdagsval år 1930</t>
  </si>
  <si>
    <t>Källa: Finlands officiella statistik - valstatistik riksdagsval år 1929</t>
  </si>
  <si>
    <t>Källa: Finlands officiella statistik - valstatistik riksdagsval år 1933</t>
  </si>
  <si>
    <t>Källa: Finlands officiella statistik - valstatistik riksdagsval år 1936</t>
  </si>
  <si>
    <t>Källa:  Finlands officiella statistik - valstatistik riksdagsval år 1919</t>
  </si>
  <si>
    <t>Källa:  Finlands officiella statistik - valstatistik riksdagsval år 1922</t>
  </si>
  <si>
    <t>Källa: Finlands officiella statistik - valstatistik riksdagsval år 1922</t>
  </si>
  <si>
    <t xml:space="preserve">Not: Preliminära siffror för de två största partierna. </t>
  </si>
  <si>
    <t>Not: Siffror för de två största partierna.</t>
  </si>
  <si>
    <t>Invalda</t>
  </si>
  <si>
    <t>Invald</t>
  </si>
  <si>
    <t>Godkända röster sammanlagt på Åland</t>
  </si>
  <si>
    <t>Källa: Finlands officiella statistik - valstatistik riksdagsval år 1933, Ålandstidningen 19 augusti 1933</t>
  </si>
  <si>
    <t>Lantdagsvalet 1917. Invalda från Svenska folkpartiet i Åbo läns södra valkrets</t>
  </si>
  <si>
    <t xml:space="preserve">Riksdagsvalet 1958. Kandidaternas resultat </t>
  </si>
  <si>
    <t>Forss                Uno</t>
  </si>
  <si>
    <t>Spoof                    Karin A</t>
  </si>
  <si>
    <t>Källa: Ålandstidningen 15 och 20 mars 1945</t>
  </si>
  <si>
    <t xml:space="preserve">Not: Jämförelsetal = kandidatens röster i proportion till det totala antalet röster i grupperingen. Inget åländskt mandat </t>
  </si>
  <si>
    <t>DFFF = Demokratiska Förbundet för Finlands Folk</t>
  </si>
  <si>
    <t xml:space="preserve">Gunnar Jansson </t>
  </si>
  <si>
    <t xml:space="preserve">Riksdagsvalet 1995. Kandidaternas resultat </t>
  </si>
  <si>
    <t>Borgerligt alternativ</t>
  </si>
  <si>
    <t xml:space="preserve">Lista </t>
  </si>
  <si>
    <t>Alliansen för Åland</t>
  </si>
  <si>
    <t>Riksdagsvalet 1999. Röstberättigade och valdeltagande efter region och kön</t>
  </si>
  <si>
    <t>Källa: Statistisk årsbok för Åland 1999</t>
  </si>
  <si>
    <t>Riksdagsvalet 1995. Röster efter lista och kommun</t>
  </si>
  <si>
    <t>Riksdagsvalet 1999. Röster efter lista och kommun</t>
  </si>
  <si>
    <t>Källa:  Statistisk årsbok för Åland 1999</t>
  </si>
  <si>
    <t xml:space="preserve">Riksdagsvalet 1999. Kandidaternas resultat </t>
  </si>
  <si>
    <t>Riksdagsvalet 2003. Röstberättigade och valdeltagande efter region och kön</t>
  </si>
  <si>
    <t>Källa: Statistisk årsbok för Åland 2003</t>
  </si>
  <si>
    <t>Riksdagsvalet 2003. Röster efter lista och kommun</t>
  </si>
  <si>
    <t>FS-Obundna</t>
  </si>
  <si>
    <t>Källa:  Statistisk årsbok för Åland 2003</t>
  </si>
  <si>
    <t xml:space="preserve">Riksdagsvalet 2003. Kandidaternas resultat </t>
  </si>
  <si>
    <t>Riksdagsvalet 2007. Röstberättigade och valdeltagande efter region och kön</t>
  </si>
  <si>
    <t>Riksdagsvalet 2011. Röstberättigade och valdeltagande efter region och kön</t>
  </si>
  <si>
    <t>Källa: Statistisk årsbok för Åland 2007</t>
  </si>
  <si>
    <t>Riksdagsvalet 2007. Röster efter lista och kommun</t>
  </si>
  <si>
    <t>Källa:  Statistisk årsbok för Åland 2007</t>
  </si>
  <si>
    <t xml:space="preserve">Riksdagsvalet 2007. Kandidaternas resultat </t>
  </si>
  <si>
    <t>Borgerlig Allians</t>
  </si>
  <si>
    <t>Borgerlig samlingslista</t>
  </si>
  <si>
    <t>Lista A</t>
  </si>
  <si>
    <t>Ålands obundna lista</t>
  </si>
  <si>
    <t xml:space="preserve">Riksdagsvalet 2011. Kandidaternas resultat </t>
  </si>
  <si>
    <t>Moderaterna</t>
  </si>
  <si>
    <t>Obunden samling</t>
  </si>
  <si>
    <t>Ålands framtid</t>
  </si>
  <si>
    <t>Riksdagsvalet 2011. Röster efter lista och kommun</t>
  </si>
  <si>
    <t xml:space="preserve">Not: Åländsk samling = Centern + Obunden samling + Socialdemokraterna + Ålands framtid, </t>
  </si>
  <si>
    <t>Alliansen för Åland = Liberalerna + Moderaterna</t>
  </si>
  <si>
    <t>Obunden Samling</t>
  </si>
  <si>
    <t>Källa: ÅSUB Statistikmeddelande, Val 2007:1</t>
  </si>
  <si>
    <t>Källa: ÅSUB Statistikmeddelande, Val 2011:1</t>
  </si>
  <si>
    <t>Ob</t>
  </si>
  <si>
    <t>Källa: ÅSUB Statistikmeddelande, Val 2003:1</t>
  </si>
  <si>
    <t>Källa: ÅSUB Statistikmeddelande, Val 1999:1</t>
  </si>
  <si>
    <t>Källa: ÅSUB Statistikmeddelande 22.3.1995</t>
  </si>
  <si>
    <t>Källa: Finlands officiella statistik, Val 1991:2</t>
  </si>
  <si>
    <t xml:space="preserve">Not: Ej mantalskrivna på Åland är medräknade. Lista C = Liberalerna + Frisinnad Samverkan + Gröna, </t>
  </si>
  <si>
    <t>Källa: Finlands officiella statistik, Val 1987 XXIX A 38</t>
  </si>
  <si>
    <t>Riksdagsvalet 1987. Röster efter lista och kommun</t>
  </si>
  <si>
    <t xml:space="preserve"> </t>
  </si>
  <si>
    <t>Not: Preliminära siffror. DFFF = Demokratiska Förbundet för Finlands Folk</t>
  </si>
  <si>
    <t>Jan-Erik Eriksson</t>
  </si>
  <si>
    <t>Riksdagsvalet 1975. Kandidaternas röster efter kommun</t>
  </si>
  <si>
    <t>Förhandsrösterna</t>
  </si>
  <si>
    <t>Källa: Ålandstidningen 23 september 1975</t>
  </si>
  <si>
    <t>Not: Preliminära siffror för de två största partierna</t>
  </si>
  <si>
    <t xml:space="preserve">Lantdagsvalet 1910. Invalda från Svenska folkpartiet </t>
  </si>
  <si>
    <t>i Åbo läns södra valkrets</t>
  </si>
  <si>
    <t xml:space="preserve">Lantdagsvalet 1911. Invalda från Svenska folkpartiet </t>
  </si>
  <si>
    <t xml:space="preserve">Not: Preliminära siffror för de två största partierna </t>
  </si>
  <si>
    <t>Ålandstidningen 13 augusti 1913</t>
  </si>
  <si>
    <t>Ålandstidningen 12 juli 1916</t>
  </si>
  <si>
    <t>Not: Siffror för de två största partierna. SFP = Svenska folkpartiet</t>
  </si>
  <si>
    <t>Söderholm Max A. J.</t>
  </si>
  <si>
    <t>Not: Preliminära siffror.  Inget åländskt mandat</t>
  </si>
  <si>
    <t>Nederström Judit A.</t>
  </si>
  <si>
    <t>Virtanen Viljam N.</t>
  </si>
  <si>
    <t>Ramstedt Gustaf A. E.</t>
  </si>
  <si>
    <t xml:space="preserve">Not: Preliminära siffror. EH = Evald Häggblom, SL = Sven Lemberg, EA = Elis Andersson, RL = Rickard Lindroth, OL = Olof Lindström </t>
  </si>
  <si>
    <t>Frisinnad Samverkan (fr.o.m. mars 2011 Moderaterna på Åland), Ålands obundna lista = Fria Åland</t>
  </si>
  <si>
    <t xml:space="preserve">Not: Preliminära siffror. Lista A = Liberalerna + Ålands socialdemokrater, </t>
  </si>
  <si>
    <t xml:space="preserve">Borgerligt alternativ =  Centern + Frisinnad Samverkan (fr.o.m. mars 2011 </t>
  </si>
  <si>
    <t>Moderaterna på Åland), Ålands obundna lista = Fria Åland</t>
  </si>
  <si>
    <t xml:space="preserve">Not: Preliminära siffror. Borgerlig samlingslista = Centern + Frisinnad Samverkan (fr.o.m. mars 2011 Moderaterna på Åland) + </t>
  </si>
  <si>
    <t xml:space="preserve">Not: Borgerlig samlingslista = Centern + Frisinnad Samverkan (fr.o.m. mars 2011 </t>
  </si>
  <si>
    <t>Källa: Statistisk årsbok för Åland 1992, Ålandstidningen 18 mars 1991</t>
  </si>
  <si>
    <t>(fr.o.m. mars 2011 Moderaterna på Åland)</t>
  </si>
  <si>
    <t xml:space="preserve">Not: Borgerlig samlingslista =  Centern + Frisinnad Samverkan (fr.o.m. mars 2011  </t>
  </si>
  <si>
    <t xml:space="preserve">Not: Lib. = Liberalerna, Borgerlig samlingslista = Centern + Frisinnad Samverkan (fr.o.m. mars 2011 Moderaterna på Åland) + </t>
  </si>
  <si>
    <t xml:space="preserve">Not: Lib. = Liberalerna, Borgerlig samlingslista =  Centern + Frisinnad Samverkan (fr.o.m. mars 2011 </t>
  </si>
  <si>
    <t xml:space="preserve">Not: Lib. = Liberalerna, FS = Frisinnad Samverkan (fr.o.m. mars 2011 Moderaterna på Åland), </t>
  </si>
  <si>
    <t>Ob = Obunden Samling</t>
  </si>
  <si>
    <t xml:space="preserve">Not: Borgerlig Allians = Centern + Frisinnad Samverkan (fr.o.m. mars 2011 Moderaterna på Åland) +  </t>
  </si>
  <si>
    <t xml:space="preserve">Not: Borgerlig Allians = Centern + Frisinnad Samverkan (fr.o.m. mars 2011 Moderaterna på Åland) + </t>
  </si>
  <si>
    <t>Källa: Kimmo Grönlund 2011, Språk och politisk mobilisering, Statistisk årsbok för Åland 1982, Ålandstidningen 22 mars 1979</t>
  </si>
  <si>
    <t xml:space="preserve">Källa:  Ålandstidningen </t>
  </si>
  <si>
    <t>Källa:  Ålandstidningen 15 juli 1922</t>
  </si>
  <si>
    <t>Ramstedt Gustaf Adrian E.</t>
  </si>
  <si>
    <t xml:space="preserve">Not: Preliminära siffror för de kandidatlistor som fick mest röster på Åland </t>
  </si>
  <si>
    <t>Källa: Ålandstidningen</t>
  </si>
  <si>
    <r>
      <t xml:space="preserve">Not: </t>
    </r>
    <r>
      <rPr>
        <sz val="8"/>
        <rFont val="Calibri"/>
        <family val="2"/>
      </rPr>
      <t>Preliminära siffror.</t>
    </r>
    <r>
      <rPr>
        <sz val="8"/>
        <color indexed="8"/>
        <rFont val="Calibri"/>
        <family val="2"/>
      </rPr>
      <t xml:space="preserve"> Lista C = Liberalerna + Frisinnad Samverkan (fr.o.m. mars 2011 Moderaterna på Åland) + </t>
    </r>
  </si>
  <si>
    <r>
      <t xml:space="preserve">Källa: </t>
    </r>
    <r>
      <rPr>
        <sz val="8"/>
        <rFont val="Calibri"/>
        <family val="2"/>
      </rPr>
      <t xml:space="preserve"> Statistisk årsbok för Åland 1992, </t>
    </r>
    <r>
      <rPr>
        <sz val="8"/>
        <color indexed="8"/>
        <rFont val="Calibri"/>
        <family val="2"/>
      </rPr>
      <t>Ålandstidningen 18 mars 1991</t>
    </r>
  </si>
  <si>
    <t>Not: Åländsk kandidat markerad med fet stil</t>
  </si>
  <si>
    <t>Not: Preliminära siffror. Åländsk kandidat markerad med fet stil</t>
  </si>
  <si>
    <t>Not: Preliminära siffror. Åländska kandidater markerade med fet stil</t>
  </si>
  <si>
    <t>Källa: Finlands officiella statistik - valstatistik, riksdagsval år 1919</t>
  </si>
  <si>
    <t>S:a Marie</t>
  </si>
  <si>
    <t>S.t Bertils</t>
  </si>
  <si>
    <t>Patis</t>
  </si>
  <si>
    <t>Not: Preliminära siffror. SFP = Svenska folkpartiet, Soc = Socialdemokraterna</t>
  </si>
  <si>
    <t>SFP = Svenska folkpartiet, Soc = Socialdemokraterna</t>
  </si>
  <si>
    <t>Borgare = Borgerligt valförbund, Soc = Socialdemokraterna</t>
  </si>
  <si>
    <t>Pikis</t>
  </si>
  <si>
    <t>Korvenoja Kaarle A.</t>
  </si>
  <si>
    <t>Honkala Niilo M.</t>
  </si>
  <si>
    <t xml:space="preserve">Not: Lib. = Liberalerna, Soc = Socialdemokraterna, FS = Frisinnad Samverkan (fr.o.m. mars 2011 Moderaterna på Åland), </t>
  </si>
  <si>
    <t xml:space="preserve">Not: Soc = Socialdemokraterna, Svenska folkpartiet, FS = Frisinnad Samverkan (fr.o.m. mars 2011 Moderaterna på Åland), </t>
  </si>
  <si>
    <r>
      <rPr>
        <sz val="8"/>
        <rFont val="Calibri"/>
        <family val="2"/>
      </rPr>
      <t xml:space="preserve">Not: Preliminära siffror. </t>
    </r>
    <r>
      <rPr>
        <sz val="8"/>
        <color indexed="8"/>
        <rFont val="Calibri"/>
        <family val="2"/>
      </rPr>
      <t xml:space="preserve">Lista A = Liberalerna + Socialdemokraterna, Borgerligt alternativ = Centern +  </t>
    </r>
  </si>
  <si>
    <t>Gröna +  Obunden Samling, Soc = Socialdemokraterna</t>
  </si>
  <si>
    <t>Soc = Socialdemokraterna</t>
  </si>
  <si>
    <t>Not: Lista C = Liberalerna + Frisinnad Samverkan + Gröna, Soc = Socialdemokraterna</t>
  </si>
  <si>
    <t>Obunden Samling, Soc = Socialdemokraterna</t>
  </si>
  <si>
    <t>Moderaterna på Åland) + Obunden Samling, Soc = Socialdemokraterna</t>
  </si>
  <si>
    <t>Moderaterna på Åland) +  Obunden Samling, Soc = Socialdemokraterna</t>
  </si>
  <si>
    <t xml:space="preserve">Not: Soc = Socialdemokraterna,  Ob = Obunden Samling, FS = Frisinnad Samverkan </t>
  </si>
  <si>
    <t xml:space="preserve">Not: FS = Frisinnad Samverkan (fr.o.m. mars 2011 Moderaterna på Åland), Soc = Socialdemokraterna, </t>
  </si>
  <si>
    <t>Not: Frisinnad Samverkan (fr.o.m. mars 2011 Moderaterna på Åland), Soc = Socialdemokraterna</t>
  </si>
  <si>
    <t>Liberalerna + Obunden Samling, Soc = Socialdemokraterna</t>
  </si>
  <si>
    <t>Not:  Soc = Socialdemokraterna</t>
  </si>
  <si>
    <t>Soc = Socialdemokraterna, DFFF = Demokratiska Förbundet för Finlands Folk</t>
  </si>
  <si>
    <t>Not: Preliminära siffror. I godkända röster sammanlagt ingår rösterna på alla kandidater i Åbo läns södra valkrets</t>
  </si>
  <si>
    <t>(fr.o.m. mars 2011 Moderaterna på Åland), Ålands obundna lista = Fria Åland</t>
  </si>
  <si>
    <t xml:space="preserve">Not: Lista A = Liberalerna + Socialdemokraterna, Borgerligt alternativ = Centern +  Frisinnad Samverkan </t>
  </si>
  <si>
    <t xml:space="preserve">Not: Preliminära siffror. Åländsk kandidat </t>
  </si>
  <si>
    <t>Källa: Kimmo Grönlund 2011, Språk och</t>
  </si>
  <si>
    <t xml:space="preserve">politisk mobilisering, </t>
  </si>
  <si>
    <t>folkpartiet i Åbo läns södra valkrets</t>
  </si>
  <si>
    <t>Lantdagsvalet 1913. Invalda från Svenska</t>
  </si>
  <si>
    <t xml:space="preserve">Källa: Kimmo Grönlund 2011, Språk och </t>
  </si>
  <si>
    <t xml:space="preserve">Lantdagsvalet 1916. Invalda från Svenska </t>
  </si>
  <si>
    <t>Kandidater</t>
  </si>
  <si>
    <t>Preliminärt röstetal</t>
  </si>
  <si>
    <t>Riksdagsvalet 1936. Listornas röster efter kommun</t>
  </si>
  <si>
    <t>Riksdagsvalet 1929. Röster efter parti och kommun</t>
  </si>
  <si>
    <t>Övriga</t>
  </si>
  <si>
    <t>Not: Soc = Socialdemokraterna</t>
  </si>
  <si>
    <t>− Landsbygden</t>
  </si>
  <si>
    <t>Kilpeläinen Kaarlo E.</t>
  </si>
  <si>
    <t>Honka Aarne Uno J.</t>
  </si>
  <si>
    <t xml:space="preserve">markerad med fet stil. Isaksson var född i  </t>
  </si>
  <si>
    <t xml:space="preserve">Finström och Ålands landshövding 1918-1922 </t>
  </si>
  <si>
    <t xml:space="preserve">Isaksson var född i Finström och Ålands </t>
  </si>
  <si>
    <t>Not: Åländsk kandidat markerad med fet stil.</t>
  </si>
  <si>
    <t xml:space="preserve">Rothberg Torsten    </t>
  </si>
  <si>
    <t xml:space="preserve">Forsberg Anders  </t>
  </si>
  <si>
    <t xml:space="preserve">Karlsson Carl  </t>
  </si>
  <si>
    <t xml:space="preserve">Mattsson Herman </t>
  </si>
  <si>
    <t xml:space="preserve">Sjöblom Johan </t>
  </si>
  <si>
    <t xml:space="preserve">Johansson Hugo </t>
  </si>
  <si>
    <t xml:space="preserve">Paulson Paul E </t>
  </si>
  <si>
    <t xml:space="preserve">Holmberg Johannes </t>
  </si>
  <si>
    <t xml:space="preserve">Larson Arthur  </t>
  </si>
  <si>
    <t xml:space="preserve">Wirtanen Atos </t>
  </si>
  <si>
    <t xml:space="preserve">Åkerblom Rauha  </t>
  </si>
  <si>
    <t xml:space="preserve">Andersson Elis </t>
  </si>
  <si>
    <t xml:space="preserve">Lindroth Rickard </t>
  </si>
  <si>
    <t xml:space="preserve">Nordas Valter  </t>
  </si>
  <si>
    <t xml:space="preserve">Isaksson Martin </t>
  </si>
  <si>
    <t xml:space="preserve">Hansen Tore  </t>
  </si>
  <si>
    <t xml:space="preserve">Danielsson Sigurd </t>
  </si>
  <si>
    <t xml:space="preserve">Lindroth Rickard  </t>
  </si>
  <si>
    <t xml:space="preserve">Åkerblom Rauha </t>
  </si>
  <si>
    <t xml:space="preserve">Johansson August </t>
  </si>
  <si>
    <t xml:space="preserve">Lindfors Harry </t>
  </si>
  <si>
    <t xml:space="preserve">Häggblom Evald </t>
  </si>
  <si>
    <t xml:space="preserve">Suominen Onni </t>
  </si>
  <si>
    <t xml:space="preserve">Dahlman Nils </t>
  </si>
  <si>
    <t xml:space="preserve">Lemberg Sven </t>
  </si>
  <si>
    <t xml:space="preserve">Nordberg Torvald </t>
  </si>
  <si>
    <t xml:space="preserve">Häggblom Fjalar </t>
  </si>
  <si>
    <t xml:space="preserve">Tuomikoski Gunnar </t>
  </si>
  <si>
    <t xml:space="preserve">Lindström Olof </t>
  </si>
  <si>
    <t xml:space="preserve">Wilén Runar </t>
  </si>
  <si>
    <t xml:space="preserve">Häggblom Gunnar </t>
  </si>
  <si>
    <t xml:space="preserve">Boman Tage </t>
  </si>
  <si>
    <t xml:space="preserve">Rask Erik </t>
  </si>
  <si>
    <t xml:space="preserve">Lemquist Gunnar </t>
  </si>
  <si>
    <t xml:space="preserve">Woivalin Folke </t>
  </si>
  <si>
    <t xml:space="preserve">Holmberg Stig </t>
  </si>
  <si>
    <t xml:space="preserve">Häggblom Alarik  </t>
  </si>
  <si>
    <t xml:space="preserve">Hagström Börje </t>
  </si>
  <si>
    <t xml:space="preserve">Wiklöf Lasse  </t>
  </si>
  <si>
    <t xml:space="preserve">Lindfors Jan-Erik </t>
  </si>
  <si>
    <t xml:space="preserve">Eklund Klas </t>
  </si>
  <si>
    <t xml:space="preserve">Johansson Gunnar  </t>
  </si>
  <si>
    <t xml:space="preserve">Lehtinen Rauli </t>
  </si>
  <si>
    <t xml:space="preserve">Jansson Gunnar  </t>
  </si>
  <si>
    <t xml:space="preserve">Eriksson Susanne  </t>
  </si>
  <si>
    <t xml:space="preserve">Eriksson Anders  </t>
  </si>
  <si>
    <t xml:space="preserve">Sundman Sten  </t>
  </si>
  <si>
    <t xml:space="preserve">Lönnqvist Mikael  </t>
  </si>
  <si>
    <t xml:space="preserve">Rothberg Johan  </t>
  </si>
  <si>
    <t xml:space="preserve">Björling Ingvar  </t>
  </si>
  <si>
    <t xml:space="preserve">Jansson Gunnar </t>
  </si>
  <si>
    <t xml:space="preserve">Salmén Olof </t>
  </si>
  <si>
    <t xml:space="preserve">Erlandsson Ragnar </t>
  </si>
  <si>
    <t xml:space="preserve">Wiklöf Lasse </t>
  </si>
  <si>
    <t xml:space="preserve">Eriksson Karl-Göran  </t>
  </si>
  <si>
    <t xml:space="preserve">Bengtz Göran  </t>
  </si>
  <si>
    <t xml:space="preserve">Öberg Mirjam  </t>
  </si>
  <si>
    <t xml:space="preserve">Sundback Barbro  </t>
  </si>
  <si>
    <t xml:space="preserve">Jansson Runa Lisa </t>
  </si>
  <si>
    <t xml:space="preserve">Lemberg-Lindqvist Jutta  </t>
  </si>
  <si>
    <t xml:space="preserve">Eklund Ulf </t>
  </si>
  <si>
    <t xml:space="preserve">Gustafsson Kurt  </t>
  </si>
  <si>
    <t xml:space="preserve">Ekström Per  </t>
  </si>
  <si>
    <t xml:space="preserve">Alm Kerstin  </t>
  </si>
  <si>
    <t xml:space="preserve">Nordman Gunnevi  </t>
  </si>
  <si>
    <t xml:space="preserve">Wickström-Johansson Lotta </t>
  </si>
  <si>
    <t xml:space="preserve">Sjöblom Anne-Helena  </t>
  </si>
  <si>
    <t xml:space="preserve">Eriksson Sune  </t>
  </si>
  <si>
    <t xml:space="preserve">Pettersson Airi  </t>
  </si>
  <si>
    <t xml:space="preserve">Nordlund Rolf </t>
  </si>
  <si>
    <t>Jansson Gunnar</t>
  </si>
  <si>
    <t xml:space="preserve">Carlsson Gun </t>
  </si>
  <si>
    <t xml:space="preserve">Lindholm Gun-Mari </t>
  </si>
  <si>
    <t xml:space="preserve">Rothberg Johan </t>
  </si>
  <si>
    <t xml:space="preserve">Sundback Barbro </t>
  </si>
  <si>
    <t xml:space="preserve">Eriksson Viveca </t>
  </si>
  <si>
    <t>Eklöw Raija-Liisa</t>
  </si>
  <si>
    <t xml:space="preserve">Öström Olof </t>
  </si>
  <si>
    <t xml:space="preserve">Sjöblom Anna-Helena </t>
  </si>
  <si>
    <t xml:space="preserve">Lagerberg Henrik </t>
  </si>
  <si>
    <t xml:space="preserve">Jansson Roger </t>
  </si>
  <si>
    <t xml:space="preserve">Eriksson Roger </t>
  </si>
  <si>
    <t xml:space="preserve">Sjölund Folke </t>
  </si>
  <si>
    <t xml:space="preserve">Lundberg Britt </t>
  </si>
  <si>
    <t xml:space="preserve">Häggblom Bert </t>
  </si>
  <si>
    <t xml:space="preserve">Eklöw Raija-Liisa </t>
  </si>
  <si>
    <t xml:space="preserve">Karlsson Runar </t>
  </si>
  <si>
    <t xml:space="preserve">Aaltonen Carina </t>
  </si>
  <si>
    <t xml:space="preserve">Mattsson Cecilia </t>
  </si>
  <si>
    <t xml:space="preserve">Raitanen Leena </t>
  </si>
  <si>
    <t xml:space="preserve">Rosenberg-Mattsson Inger </t>
  </si>
  <si>
    <t xml:space="preserve">Danielsson Nina </t>
  </si>
  <si>
    <t xml:space="preserve">Blomberg Tom </t>
  </si>
  <si>
    <t xml:space="preserve">Sjöström Erica </t>
  </si>
  <si>
    <t xml:space="preserve">Nauclér Elisabeth </t>
  </si>
  <si>
    <t xml:space="preserve">Lundberg Magnus </t>
  </si>
  <si>
    <t xml:space="preserve">Gunell Camilla </t>
  </si>
  <si>
    <t xml:space="preserve">Grundström Kaj </t>
  </si>
  <si>
    <t xml:space="preserve">Nilsson Martin </t>
  </si>
  <si>
    <t xml:space="preserve">Ehn Johan </t>
  </si>
  <si>
    <t xml:space="preserve">Beijar Christian </t>
  </si>
  <si>
    <t xml:space="preserve">Asumaa Tony </t>
  </si>
  <si>
    <t xml:space="preserve">Lindström Henry </t>
  </si>
  <si>
    <t xml:space="preserve">Jonsson Axel </t>
  </si>
  <si>
    <t xml:space="preserve">Isaksson Lennart </t>
  </si>
  <si>
    <t xml:space="preserve">Ekström-Andersen Eva </t>
  </si>
  <si>
    <t>Sven-Erik Åkerblom</t>
  </si>
  <si>
    <t>Övr.</t>
  </si>
  <si>
    <t xml:space="preserve">landshövding 1918-1922 men var bosatt i </t>
  </si>
  <si>
    <t>Åbo när han kandiderade.</t>
  </si>
  <si>
    <t xml:space="preserve">men var bosatt i Åbo när han kandiderade. </t>
  </si>
  <si>
    <t>Liberalerna på Åland</t>
  </si>
  <si>
    <t>Riksdagsvalet 2015. Röstberättigade och valdeltagande efter region och kön</t>
  </si>
  <si>
    <t>Källa: ÅSUB Statistikmeddelande, Val 2015:1</t>
  </si>
  <si>
    <t>Riksdagsvalet 2015. Röster efter lista och kommun</t>
  </si>
  <si>
    <t>Not: Åländsk samling = Centern + Moderaterna + Socialdemokraterna + Elisabeth Nauclér</t>
  </si>
  <si>
    <t xml:space="preserve">Riksdagsvalet 2015. Kandidaternas resultat </t>
  </si>
  <si>
    <t>Mats Löfström</t>
  </si>
  <si>
    <t>Elisabeth Nauclér</t>
  </si>
  <si>
    <t>Mats Perämaa</t>
  </si>
  <si>
    <t>Sara Kemetter</t>
  </si>
  <si>
    <t>Julie Birney</t>
  </si>
  <si>
    <t>Cecilia Jansson</t>
  </si>
  <si>
    <t>Kent Eriksson</t>
  </si>
  <si>
    <t>Denna sammanställning syftar till att ge en översikt över röstandet i lantdags-/riksdagsvalen på</t>
  </si>
  <si>
    <t xml:space="preserve">Åland från 1907 och framåt. Varje val presenteras på ett separat blad märkt med respektive valår. </t>
  </si>
  <si>
    <t>Statistiken baseras på uppgifter hämtade från de källor som har varit tillgängliga, och vid bristfällig</t>
  </si>
  <si>
    <t>Beskrivning av statistiken</t>
  </si>
  <si>
    <t>statistik presenteras även en del preliminära uppgifter. Det presenterade materialet är därmed inte</t>
  </si>
  <si>
    <t xml:space="preserve">genomgående komplett. Vilka uppgifter som redovisas varierar mellan de olika valen beroende på </t>
  </si>
  <si>
    <t>datatillgången.</t>
  </si>
  <si>
    <t xml:space="preserve">Tidsmässigt kan materialet delas in i fyra perioder. Under de första åren (lantdagsvalen 1907-1917) </t>
  </si>
  <si>
    <t>var Åland en del av Storfurstendömet Finland. Under den första perioden och ända till valåret 1945</t>
  </si>
  <si>
    <t>(d.v.s. under riksdagsvalen 1919-1945) hörde Åland till Åbo läns södra valkrets och ett proportionellt</t>
  </si>
  <si>
    <t>valsystem tillämpades. Under denna tid ställde åländska kandidater upp på olika listor inom Svenska</t>
  </si>
  <si>
    <t>folkpartiets valförbund. Listorna kunde omfatta en till tre kandidater. Vid valen 1930 och 1939 bildade</t>
  </si>
  <si>
    <t>de åländska kandidaterna ett eget valförbund. Från och med 1948 har Åland varit en egen valkrets och</t>
  </si>
  <si>
    <t xml:space="preserve">garanteras därmed 1 av de 200 riksdagsmandaten. Under de första åren som egen valkrets tillämpades ett </t>
  </si>
  <si>
    <t>system med majoritetsval (riksdagsvalen 1948-1983). Varje lista omfattade då en kandidat och en ersättare</t>
  </si>
  <si>
    <t>till ett proportionellt valsätt. Enligt detta system blir kandidaten med det högsta röstetalet på den lista</t>
  </si>
  <si>
    <t>som fått mest röster vald och den som får näst mest röster blir ersättare. Systemet har också kallats</t>
  </si>
  <si>
    <t xml:space="preserve">semiproportionellt, eftersom det finns bara ett mandat att fördela. </t>
  </si>
  <si>
    <t>Där det är möjligt redovisas uppgifterna om valdeltagande efter kommun, region och kön, och valresultatet</t>
  </si>
  <si>
    <t>som röster och andel av rösterna efter region och kommun. Som landskommuner räknas alla åländska</t>
  </si>
  <si>
    <t>kommuner utom Mariehamn. Landskommunerna indelas i landsbygden (alla kommuner på fasta Åland</t>
  </si>
  <si>
    <t>utom Mariehamn) och skärgården (Brändö, Föglö, Kumlinge, Kökar, Sottunga och Vårdö). Kommunvisa</t>
  </si>
  <si>
    <t xml:space="preserve">siffror är inte tillgängliga för alla val, varför siffrorna inte har kunnat visas med den vanliga regionala </t>
  </si>
  <si>
    <t>indelningen, utan bara för Mariehamn och landskommunerna separat, eller i vissa fall bara för hela Åland.</t>
  </si>
  <si>
    <t>Uppgifterna om de tidigaste valen är rätt knapphändiga. För ett antal val redovisas samtliga invalda</t>
  </si>
  <si>
    <t>de åboländska på olika listor och även hur ålänningarna hävdade sig i konkurrensen inom valkretsen.</t>
  </si>
  <si>
    <t>När Åland ingick i Åbo södra valkrets gick en del röster från Åland till åboländska kandidater, och likaså</t>
  </si>
  <si>
    <t>fick de åländska kandidaterna en del röster utanför Åland.</t>
  </si>
  <si>
    <t>I tabeller används följande symbol: [-] = värdet noll</t>
  </si>
  <si>
    <t xml:space="preserve">och kandidaten på den lista som fick mest röster blev vald. Detta förändrades 1987, då man övergick </t>
  </si>
  <si>
    <t>Källor</t>
  </si>
  <si>
    <t>Officiell statistik:</t>
  </si>
  <si>
    <t>Statistisk årsbok för Åland</t>
  </si>
  <si>
    <t>ÅSUB, Valstatistik</t>
  </si>
  <si>
    <t>Statistisk årsbok för Finland</t>
  </si>
  <si>
    <t>Finlands officiella statistik, Riksdagsval</t>
  </si>
  <si>
    <t>Material från Ålands landskapsarkiv:</t>
  </si>
  <si>
    <t>Kopior ur olika tidningar, främst tidningen Åland</t>
  </si>
  <si>
    <r>
      <t xml:space="preserve">Sundberg, Jan (2011), </t>
    </r>
    <r>
      <rPr>
        <i/>
        <sz val="10"/>
        <color indexed="8"/>
        <rFont val="Calibri"/>
        <family val="2"/>
      </rPr>
      <t>"Riksdagsval på Åland"</t>
    </r>
    <r>
      <rPr>
        <sz val="10"/>
        <color indexed="8"/>
        <rFont val="Calibri"/>
        <family val="2"/>
      </rPr>
      <t xml:space="preserve">.  Ingår i Kimmo Grönlund (red.), Språk och politisk </t>
    </r>
  </si>
  <si>
    <t>mobilisering, Borgå</t>
  </si>
  <si>
    <r>
      <t xml:space="preserve">Jansson, Gunnar, </t>
    </r>
    <r>
      <rPr>
        <i/>
        <sz val="10"/>
        <color indexed="8"/>
        <rFont val="Calibri"/>
        <family val="2"/>
      </rPr>
      <t>"Hundra år med ålänningar i Finlands riksdag"</t>
    </r>
    <r>
      <rPr>
        <sz val="10"/>
        <color indexed="8"/>
        <rFont val="Calibri"/>
        <family val="2"/>
      </rPr>
      <t>, Ålandstidningen 30.1.2007</t>
    </r>
  </si>
  <si>
    <t>och ersättare från Åbo södra valkrets, vilket illustrerar hur de åländska kandidaterna samverkade med</t>
  </si>
  <si>
    <t>Riksdagsvalet 2019. Röstberättigade och valdeltagande efter region och kön</t>
  </si>
  <si>
    <t>Källa: ÅSUB Statistikmeddelande, Val 2019:1</t>
  </si>
  <si>
    <t>Riksdagsvalet 2019. Röster efter lista och kommun</t>
  </si>
  <si>
    <t>Alternativ för Åland</t>
  </si>
  <si>
    <t>För Åland</t>
  </si>
  <si>
    <t>Jessy Eckerman</t>
  </si>
  <si>
    <t>Not: För Åland stöddes av Centern. Liberalerna och Moderaterna. Jexxy Eckerman stöddes av Socialdemokraterna</t>
  </si>
  <si>
    <t xml:space="preserve">Riksdagsvalet 2019. Kandidaternas resultat </t>
  </si>
  <si>
    <t>Johan Ehn</t>
  </si>
  <si>
    <t>Birgitta Johansson</t>
  </si>
  <si>
    <t>Stephan Toivonen</t>
  </si>
  <si>
    <t>Riksdagsvalet 2019. Listornas stöd efter region</t>
  </si>
  <si>
    <t>Riksdagsvalet 2023. Röstberättigade och valdeltagande efter region och kön</t>
  </si>
  <si>
    <t>Riksdagsvalet 2023. Röster efter lista och kommun</t>
  </si>
  <si>
    <t xml:space="preserve">Riksdagsvalet 2023. Kandidaternas resultat </t>
  </si>
  <si>
    <t>Källa: ÅSUB Statistikmeddelande, Val 2023:1</t>
  </si>
  <si>
    <t>Marcus Måtar</t>
  </si>
  <si>
    <t>Christian Wikström</t>
  </si>
  <si>
    <t xml:space="preserve">Ted Häggblom </t>
  </si>
  <si>
    <t>Jannik Svensson</t>
  </si>
  <si>
    <t>Alfons Röblom</t>
  </si>
  <si>
    <t>Pia Widén</t>
  </si>
  <si>
    <t>Simon Holmström</t>
  </si>
  <si>
    <t>Erica Scott</t>
  </si>
  <si>
    <t>Nina Fellman</t>
  </si>
  <si>
    <t>Arsim Zekaj</t>
  </si>
  <si>
    <t>Kristine Dzene</t>
  </si>
  <si>
    <t>Henrik Löthman</t>
  </si>
  <si>
    <t>Sandra Listherby</t>
  </si>
  <si>
    <t>Wille Valve</t>
  </si>
  <si>
    <t>Hållbart initiativ</t>
  </si>
  <si>
    <t>Riksdagsvalet 2023. Listornas stöd efter region</t>
  </si>
  <si>
    <t>Hållbart Initiativ</t>
  </si>
  <si>
    <t>Välfärd och jämlikhet</t>
  </si>
  <si>
    <t>Not: För Åland stöddes av Centern. Liberalerna och Moderaterna. Välfärd och jämlikhet var Socialdemokraternas lista</t>
  </si>
  <si>
    <t>Finska medb. utomlands</t>
  </si>
  <si>
    <t>Uppgifterna är korrigerade 28.3.2023</t>
  </si>
  <si>
    <t>Uppgifterna för hela Åland samt finska medborgare utomlands är korrigerade 28.3.2023</t>
  </si>
  <si>
    <t>Senast uppdaterad 11.4.2023</t>
  </si>
  <si>
    <t>Ålands statistik- och utredningsbyrå</t>
  </si>
  <si>
    <t>Välfärd och jäm- likhet</t>
  </si>
  <si>
    <t>valdagen</t>
  </si>
  <si>
    <t>Före</t>
  </si>
  <si>
    <t>På</t>
  </si>
  <si>
    <t>Utomlands</t>
  </si>
  <si>
    <t>Valkretsen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</si>
</sst>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</borders>
  <cellStyleXfs count="4">
    <xf numFmtId="0" fontId="0" fillId="0" borderId="0"/>
    <xf numFmtId="0" fontId="7" fillId="2" borderId="8" applyNumberFormat="0" applyFont="0" applyAlignment="0" applyProtection="0"/>
    <xf numFmtId="0" fontId="8" fillId="3" borderId="0" applyNumberFormat="0" applyBorder="0" applyAlignment="0" applyProtection="0"/>
    <xf numFmtId="0" fontId="1" fillId="0" borderId="0"/>
  </cellStyleXfs>
  <cellXfs count="162">
    <xf numFmtId="0" fontId="0" fillId="0" borderId="0" xfId="0"/>
    <xf numFmtId="0" fontId="9" fillId="0" borderId="0" xfId="0" applyFont="1"/>
    <xf numFmtId="0" fontId="0" fillId="0" borderId="1" xfId="0" applyBorder="1"/>
    <xf numFmtId="165" fontId="0" fillId="0" borderId="0" xfId="0" applyNumberFormat="1"/>
    <xf numFmtId="0" fontId="10" fillId="0" borderId="0" xfId="0" applyFont="1"/>
    <xf numFmtId="3" fontId="0" fillId="0" borderId="0" xfId="0" applyNumberFormat="1"/>
    <xf numFmtId="0" fontId="0" fillId="0" borderId="2" xfId="0" applyBorder="1"/>
    <xf numFmtId="0" fontId="11" fillId="0" borderId="1" xfId="0" applyFont="1" applyBorder="1"/>
    <xf numFmtId="0" fontId="9" fillId="0" borderId="3" xfId="0" applyFont="1" applyBorder="1"/>
    <xf numFmtId="0" fontId="11" fillId="0" borderId="3" xfId="0" applyFont="1" applyBorder="1"/>
    <xf numFmtId="0" fontId="12" fillId="0" borderId="0" xfId="0" applyFont="1" applyAlignment="1">
      <alignment horizontal="right"/>
    </xf>
    <xf numFmtId="3" fontId="9" fillId="0" borderId="0" xfId="0" applyNumberFormat="1" applyFont="1"/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164" fontId="13" fillId="0" borderId="0" xfId="0" applyNumberFormat="1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0" fontId="14" fillId="0" borderId="3" xfId="0" applyFont="1" applyBorder="1"/>
    <xf numFmtId="3" fontId="14" fillId="0" borderId="3" xfId="0" applyNumberFormat="1" applyFont="1" applyBorder="1"/>
    <xf numFmtId="0" fontId="13" fillId="0" borderId="3" xfId="0" applyFont="1" applyBorder="1"/>
    <xf numFmtId="3" fontId="13" fillId="0" borderId="3" xfId="0" applyNumberFormat="1" applyFont="1" applyBorder="1"/>
    <xf numFmtId="3" fontId="16" fillId="0" borderId="0" xfId="0" applyNumberFormat="1" applyFont="1" applyAlignment="1">
      <alignment horizontal="right"/>
    </xf>
    <xf numFmtId="0" fontId="17" fillId="0" borderId="0" xfId="0" applyFont="1"/>
    <xf numFmtId="3" fontId="16" fillId="0" borderId="0" xfId="0" quotePrefix="1" applyNumberFormat="1" applyFont="1" applyAlignment="1">
      <alignment horizontal="right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 wrapText="1"/>
    </xf>
    <xf numFmtId="166" fontId="14" fillId="0" borderId="0" xfId="0" applyNumberFormat="1" applyFont="1"/>
    <xf numFmtId="166" fontId="14" fillId="0" borderId="0" xfId="0" applyNumberFormat="1" applyFont="1" applyAlignment="1">
      <alignment horizontal="right"/>
    </xf>
    <xf numFmtId="166" fontId="13" fillId="0" borderId="3" xfId="0" applyNumberFormat="1" applyFont="1" applyBorder="1"/>
    <xf numFmtId="166" fontId="13" fillId="0" borderId="3" xfId="0" applyNumberFormat="1" applyFont="1" applyBorder="1" applyAlignment="1">
      <alignment horizontal="right"/>
    </xf>
    <xf numFmtId="0" fontId="18" fillId="0" borderId="1" xfId="0" applyFont="1" applyBorder="1"/>
    <xf numFmtId="0" fontId="18" fillId="0" borderId="3" xfId="0" applyFont="1" applyBorder="1"/>
    <xf numFmtId="164" fontId="13" fillId="0" borderId="3" xfId="0" applyNumberFormat="1" applyFont="1" applyBorder="1"/>
    <xf numFmtId="0" fontId="0" fillId="0" borderId="3" xfId="0" applyBorder="1"/>
    <xf numFmtId="0" fontId="15" fillId="0" borderId="0" xfId="0" applyFont="1" applyAlignment="1">
      <alignment vertical="top"/>
    </xf>
    <xf numFmtId="164" fontId="14" fillId="0" borderId="3" xfId="0" applyNumberFormat="1" applyFont="1" applyBorder="1"/>
    <xf numFmtId="0" fontId="0" fillId="0" borderId="1" xfId="0" applyBorder="1" applyAlignment="1">
      <alignment horizontal="right"/>
    </xf>
    <xf numFmtId="0" fontId="1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right"/>
    </xf>
    <xf numFmtId="0" fontId="14" fillId="0" borderId="1" xfId="0" applyFont="1" applyBorder="1" applyAlignment="1">
      <alignment horizontal="right" wrapText="1"/>
    </xf>
    <xf numFmtId="0" fontId="16" fillId="0" borderId="0" xfId="0" applyFont="1" applyAlignment="1">
      <alignment horizontal="right"/>
    </xf>
    <xf numFmtId="0" fontId="0" fillId="0" borderId="4" xfId="0" applyBorder="1"/>
    <xf numFmtId="0" fontId="19" fillId="0" borderId="0" xfId="0" applyFont="1"/>
    <xf numFmtId="0" fontId="14" fillId="0" borderId="0" xfId="0" applyFont="1" applyAlignment="1">
      <alignment horizontal="right" vertical="top" wrapText="1"/>
    </xf>
    <xf numFmtId="0" fontId="20" fillId="0" borderId="4" xfId="0" applyFont="1" applyBorder="1"/>
    <xf numFmtId="0" fontId="16" fillId="0" borderId="0" xfId="0" quotePrefix="1" applyFont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5" xfId="0" applyFont="1" applyBorder="1"/>
    <xf numFmtId="4" fontId="14" fillId="0" borderId="3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4" fillId="0" borderId="5" xfId="0" applyFont="1" applyBorder="1" applyAlignment="1">
      <alignment horizontal="right" vertical="top" wrapText="1"/>
    </xf>
    <xf numFmtId="0" fontId="0" fillId="0" borderId="0" xfId="0" applyAlignment="1">
      <alignment horizontal="left"/>
    </xf>
    <xf numFmtId="0" fontId="14" fillId="0" borderId="0" xfId="0" quotePrefix="1" applyFon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right" vertical="top"/>
    </xf>
    <xf numFmtId="0" fontId="18" fillId="0" borderId="0" xfId="0" applyFont="1"/>
    <xf numFmtId="0" fontId="14" fillId="0" borderId="2" xfId="0" applyFont="1" applyBorder="1"/>
    <xf numFmtId="0" fontId="14" fillId="0" borderId="6" xfId="0" applyFont="1" applyBorder="1"/>
    <xf numFmtId="4" fontId="14" fillId="0" borderId="0" xfId="0" applyNumberFormat="1" applyFont="1" applyAlignment="1">
      <alignment horizontal="right"/>
    </xf>
    <xf numFmtId="0" fontId="13" fillId="0" borderId="5" xfId="0" applyFont="1" applyBorder="1"/>
    <xf numFmtId="0" fontId="18" fillId="0" borderId="5" xfId="0" applyFont="1" applyBorder="1"/>
    <xf numFmtId="0" fontId="14" fillId="0" borderId="5" xfId="0" applyFont="1" applyBorder="1" applyAlignment="1">
      <alignment horizontal="right"/>
    </xf>
    <xf numFmtId="0" fontId="21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>
      <alignment wrapText="1"/>
    </xf>
    <xf numFmtId="166" fontId="13" fillId="0" borderId="0" xfId="0" applyNumberFormat="1" applyFont="1" applyAlignment="1">
      <alignment horizontal="right"/>
    </xf>
    <xf numFmtId="0" fontId="14" fillId="0" borderId="2" xfId="0" applyFont="1" applyBorder="1" applyAlignment="1">
      <alignment horizontal="right" vertical="top" wrapText="1"/>
    </xf>
    <xf numFmtId="166" fontId="13" fillId="0" borderId="0" xfId="0" applyNumberFormat="1" applyFont="1"/>
    <xf numFmtId="3" fontId="14" fillId="0" borderId="0" xfId="0" quotePrefix="1" applyNumberFormat="1" applyFont="1" applyAlignment="1">
      <alignment horizontal="right"/>
    </xf>
    <xf numFmtId="0" fontId="21" fillId="0" borderId="1" xfId="2" applyFont="1" applyFill="1" applyBorder="1" applyAlignment="1">
      <alignment horizontal="right"/>
    </xf>
    <xf numFmtId="164" fontId="21" fillId="0" borderId="0" xfId="2" applyNumberFormat="1" applyFont="1" applyFill="1"/>
    <xf numFmtId="164" fontId="22" fillId="0" borderId="3" xfId="2" applyNumberFormat="1" applyFont="1" applyFill="1" applyBorder="1"/>
    <xf numFmtId="164" fontId="22" fillId="0" borderId="0" xfId="2" applyNumberFormat="1" applyFont="1" applyFill="1"/>
    <xf numFmtId="0" fontId="14" fillId="0" borderId="2" xfId="0" applyFont="1" applyBorder="1" applyAlignment="1">
      <alignment horizontal="right" vertical="top"/>
    </xf>
    <xf numFmtId="166" fontId="16" fillId="0" borderId="0" xfId="0" quotePrefix="1" applyNumberFormat="1" applyFont="1" applyAlignment="1">
      <alignment horizontal="right"/>
    </xf>
    <xf numFmtId="166" fontId="23" fillId="0" borderId="3" xfId="0" quotePrefix="1" applyNumberFormat="1" applyFont="1" applyBorder="1" applyAlignment="1">
      <alignment horizontal="right"/>
    </xf>
    <xf numFmtId="3" fontId="13" fillId="0" borderId="5" xfId="0" applyNumberFormat="1" applyFont="1" applyBorder="1"/>
    <xf numFmtId="3" fontId="11" fillId="0" borderId="0" xfId="0" applyNumberFormat="1" applyFont="1"/>
    <xf numFmtId="4" fontId="14" fillId="0" borderId="3" xfId="0" applyNumberFormat="1" applyFont="1" applyBorder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right"/>
    </xf>
    <xf numFmtId="3" fontId="14" fillId="0" borderId="6" xfId="0" applyNumberFormat="1" applyFont="1" applyBorder="1"/>
    <xf numFmtId="4" fontId="15" fillId="0" borderId="0" xfId="0" applyNumberFormat="1" applyFont="1" applyAlignment="1">
      <alignment horizontal="left"/>
    </xf>
    <xf numFmtId="0" fontId="14" fillId="0" borderId="7" xfId="0" applyFont="1" applyBorder="1"/>
    <xf numFmtId="4" fontId="14" fillId="0" borderId="0" xfId="0" applyNumberFormat="1" applyFont="1"/>
    <xf numFmtId="4" fontId="14" fillId="0" borderId="3" xfId="0" applyNumberFormat="1" applyFont="1" applyBorder="1"/>
    <xf numFmtId="4" fontId="13" fillId="0" borderId="0" xfId="0" applyNumberFormat="1" applyFont="1"/>
    <xf numFmtId="4" fontId="13" fillId="0" borderId="5" xfId="0" applyNumberFormat="1" applyFont="1" applyBorder="1"/>
    <xf numFmtId="3" fontId="13" fillId="0" borderId="0" xfId="0" applyNumberFormat="1" applyFont="1" applyAlignment="1">
      <alignment horizontal="left"/>
    </xf>
    <xf numFmtId="3" fontId="14" fillId="0" borderId="5" xfId="0" applyNumberFormat="1" applyFont="1" applyBorder="1"/>
    <xf numFmtId="0" fontId="13" fillId="0" borderId="0" xfId="0" applyFont="1" applyAlignment="1">
      <alignment horizontal="left"/>
    </xf>
    <xf numFmtId="4" fontId="14" fillId="0" borderId="5" xfId="0" applyNumberFormat="1" applyFont="1" applyBorder="1"/>
    <xf numFmtId="0" fontId="17" fillId="0" borderId="9" xfId="0" applyFont="1" applyBorder="1"/>
    <xf numFmtId="0" fontId="10" fillId="0" borderId="3" xfId="0" applyFont="1" applyBorder="1"/>
    <xf numFmtId="0" fontId="21" fillId="0" borderId="4" xfId="2" applyFont="1" applyFill="1" applyBorder="1" applyAlignment="1">
      <alignment horizontal="right"/>
    </xf>
    <xf numFmtId="0" fontId="24" fillId="0" borderId="0" xfId="0" applyFont="1"/>
    <xf numFmtId="3" fontId="0" fillId="0" borderId="3" xfId="0" applyNumberFormat="1" applyBorder="1"/>
    <xf numFmtId="0" fontId="15" fillId="0" borderId="0" xfId="1" applyFont="1" applyFill="1" applyBorder="1"/>
    <xf numFmtId="0" fontId="15" fillId="0" borderId="7" xfId="0" applyFont="1" applyBorder="1"/>
    <xf numFmtId="3" fontId="14" fillId="0" borderId="0" xfId="0" applyNumberFormat="1" applyFont="1" applyAlignment="1">
      <alignment horizontal="right"/>
    </xf>
    <xf numFmtId="0" fontId="22" fillId="0" borderId="0" xfId="0" applyFont="1"/>
    <xf numFmtId="3" fontId="22" fillId="0" borderId="0" xfId="0" applyNumberFormat="1" applyFont="1"/>
    <xf numFmtId="3" fontId="21" fillId="0" borderId="0" xfId="0" applyNumberFormat="1" applyFont="1"/>
    <xf numFmtId="0" fontId="21" fillId="0" borderId="3" xfId="0" applyFont="1" applyBorder="1"/>
    <xf numFmtId="0" fontId="14" fillId="0" borderId="0" xfId="0" applyFont="1" applyAlignment="1">
      <alignment horizontal="right" vertical="top"/>
    </xf>
    <xf numFmtId="0" fontId="14" fillId="0" borderId="7" xfId="0" applyFont="1" applyBorder="1" applyAlignment="1">
      <alignment horizontal="center"/>
    </xf>
    <xf numFmtId="164" fontId="0" fillId="0" borderId="0" xfId="0" applyNumberFormat="1"/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horizontal="left" vertical="center" indent="1"/>
    </xf>
    <xf numFmtId="0" fontId="21" fillId="0" borderId="0" xfId="0" quotePrefix="1" applyFont="1"/>
    <xf numFmtId="3" fontId="15" fillId="0" borderId="0" xfId="0" applyNumberFormat="1" applyFont="1"/>
    <xf numFmtId="3" fontId="13" fillId="0" borderId="3" xfId="0" applyNumberFormat="1" applyFont="1" applyBorder="1" applyAlignment="1">
      <alignment horizontal="right"/>
    </xf>
    <xf numFmtId="164" fontId="14" fillId="0" borderId="0" xfId="0" quotePrefix="1" applyNumberFormat="1" applyFont="1" applyAlignment="1">
      <alignment horizontal="right"/>
    </xf>
    <xf numFmtId="0" fontId="14" fillId="0" borderId="1" xfId="0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right"/>
    </xf>
    <xf numFmtId="0" fontId="26" fillId="0" borderId="0" xfId="0" applyFont="1"/>
    <xf numFmtId="0" fontId="0" fillId="0" borderId="7" xfId="0" applyBorder="1"/>
    <xf numFmtId="1" fontId="14" fillId="0" borderId="3" xfId="0" applyNumberFormat="1" applyFont="1" applyBorder="1"/>
    <xf numFmtId="0" fontId="0" fillId="0" borderId="0" xfId="0" applyAlignment="1">
      <alignment horizontal="right"/>
    </xf>
    <xf numFmtId="1" fontId="14" fillId="0" borderId="0" xfId="0" applyNumberFormat="1" applyFont="1"/>
    <xf numFmtId="0" fontId="14" fillId="0" borderId="1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4" fillId="0" borderId="4" xfId="0" applyFont="1" applyBorder="1" applyAlignment="1">
      <alignment horizontal="right"/>
    </xf>
    <xf numFmtId="0" fontId="15" fillId="0" borderId="0" xfId="0" applyFont="1"/>
    <xf numFmtId="4" fontId="14" fillId="0" borderId="0" xfId="0" applyNumberFormat="1" applyFont="1" applyAlignment="1">
      <alignment horizontal="center"/>
    </xf>
    <xf numFmtId="0" fontId="17" fillId="0" borderId="0" xfId="0" applyFont="1"/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3" fillId="0" borderId="0" xfId="0" applyFont="1"/>
    <xf numFmtId="4" fontId="13" fillId="0" borderId="0" xfId="0" applyNumberFormat="1" applyFont="1"/>
    <xf numFmtId="0" fontId="14" fillId="0" borderId="3" xfId="0" applyFont="1" applyBorder="1"/>
    <xf numFmtId="0" fontId="15" fillId="0" borderId="7" xfId="0" applyFont="1" applyBorder="1"/>
    <xf numFmtId="4" fontId="14" fillId="0" borderId="0" xfId="0" applyNumberFormat="1" applyFont="1"/>
    <xf numFmtId="4" fontId="14" fillId="0" borderId="3" xfId="0" applyNumberFormat="1" applyFont="1" applyBorder="1"/>
    <xf numFmtId="4" fontId="14" fillId="0" borderId="5" xfId="0" applyNumberFormat="1" applyFont="1" applyBorder="1"/>
    <xf numFmtId="0" fontId="14" fillId="0" borderId="2" xfId="0" applyFont="1" applyBorder="1" applyAlignment="1">
      <alignment horizontal="center"/>
    </xf>
    <xf numFmtId="0" fontId="10" fillId="0" borderId="0" xfId="0" applyFont="1"/>
    <xf numFmtId="0" fontId="14" fillId="0" borderId="7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0" fillId="0" borderId="0" xfId="0" applyBorder="1"/>
    <xf numFmtId="3" fontId="14" fillId="0" borderId="0" xfId="0" applyNumberFormat="1" applyFont="1" applyBorder="1"/>
    <xf numFmtId="3" fontId="0" fillId="0" borderId="0" xfId="0" applyNumberFormat="1" applyBorder="1"/>
    <xf numFmtId="164" fontId="14" fillId="0" borderId="0" xfId="0" applyNumberFormat="1" applyFont="1" applyBorder="1"/>
    <xf numFmtId="166" fontId="14" fillId="0" borderId="3" xfId="0" applyNumberFormat="1" applyFont="1" applyBorder="1"/>
  </cellXfs>
  <cellStyles count="4">
    <cellStyle name="Anteckning" xfId="1" builtinId="10"/>
    <cellStyle name="Dålig" xfId="2" builtinId="27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Riksdagsvalet 1979. Röster</a:t>
            </a:r>
            <a:r>
              <a:rPr lang="sv-FI" sz="1000" b="1" baseline="0"/>
              <a:t> efter kandidat och region</a:t>
            </a:r>
            <a:endParaRPr lang="sv-FI" sz="1000" b="1"/>
          </a:p>
        </c:rich>
      </c:tx>
      <c:layout>
        <c:manualLayout>
          <c:xMode val="edge"/>
          <c:yMode val="edge"/>
          <c:x val="1.5890945568976652E-3"/>
          <c:y val="1.71239958641533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390861689771917E-2"/>
          <c:y val="0.21596912819789091"/>
          <c:w val="0.67962246087943401"/>
          <c:h val="0.675257298726304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'[1]1979'!$R$86</c:f>
              <c:strCache>
                <c:ptCount val="1"/>
                <c:pt idx="0">
                  <c:v>Gunnar Häggblom</c:v>
                </c:pt>
              </c:strCache>
            </c:strRef>
          </c:tx>
          <c:spPr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'[1]1979'!$R$87:$R$89</c:f>
              <c:numCache>
                <c:formatCode>General</c:formatCode>
                <c:ptCount val="3"/>
                <c:pt idx="0">
                  <c:v>661</c:v>
                </c:pt>
                <c:pt idx="1">
                  <c:v>2110</c:v>
                </c:pt>
                <c:pt idx="2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2-4C57-8424-085749CB63CD}"/>
            </c:ext>
          </c:extLst>
        </c:ser>
        <c:ser>
          <c:idx val="1"/>
          <c:order val="1"/>
          <c:tx>
            <c:strRef>
              <c:f>'[1]1979'!$S$86</c:f>
              <c:strCache>
                <c:ptCount val="1"/>
                <c:pt idx="0">
                  <c:v>Alarik Häggblom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'[1]1979'!$S$87:$S$89</c:f>
              <c:numCache>
                <c:formatCode>General</c:formatCode>
                <c:ptCount val="3"/>
                <c:pt idx="0">
                  <c:v>1220</c:v>
                </c:pt>
                <c:pt idx="1">
                  <c:v>945</c:v>
                </c:pt>
                <c:pt idx="2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2-4C57-8424-085749CB63CD}"/>
            </c:ext>
          </c:extLst>
        </c:ser>
        <c:ser>
          <c:idx val="2"/>
          <c:order val="2"/>
          <c:tx>
            <c:strRef>
              <c:f>'[1]1979'!$T$86</c:f>
              <c:strCache>
                <c:ptCount val="1"/>
                <c:pt idx="0">
                  <c:v>Lasse Wiklöf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'[1]1979'!$T$87:$T$89</c:f>
              <c:numCache>
                <c:formatCode>General</c:formatCode>
                <c:ptCount val="3"/>
                <c:pt idx="0">
                  <c:v>917</c:v>
                </c:pt>
                <c:pt idx="1">
                  <c:v>804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2-4C57-8424-085749CB63CD}"/>
            </c:ext>
          </c:extLst>
        </c:ser>
        <c:ser>
          <c:idx val="3"/>
          <c:order val="3"/>
          <c:tx>
            <c:strRef>
              <c:f>'[1]1979'!$U$86</c:f>
              <c:strCache>
                <c:ptCount val="1"/>
                <c:pt idx="0">
                  <c:v>Jan-Erik Lindfors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'[1]1979'!$U$87:$U$89</c:f>
              <c:numCache>
                <c:formatCode>General</c:formatCode>
                <c:ptCount val="3"/>
                <c:pt idx="0">
                  <c:v>526</c:v>
                </c:pt>
                <c:pt idx="1">
                  <c:v>395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F2-4C57-8424-085749CB63CD}"/>
            </c:ext>
          </c:extLst>
        </c:ser>
        <c:ser>
          <c:idx val="4"/>
          <c:order val="4"/>
          <c:tx>
            <c:strRef>
              <c:f>'[1]1979'!$V$86</c:f>
              <c:strCache>
                <c:ptCount val="1"/>
                <c:pt idx="0">
                  <c:v>Gunnar Johansson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'[1]1979'!$Q$87:$Q$89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'[1]1979'!$V$87:$V$89</c:f>
              <c:numCache>
                <c:formatCode>General</c:formatCode>
                <c:ptCount val="3"/>
                <c:pt idx="0">
                  <c:v>62</c:v>
                </c:pt>
                <c:pt idx="1">
                  <c:v>42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F2-4C57-8424-085749CB6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798108088"/>
        <c:axId val="1"/>
      </c:barChart>
      <c:catAx>
        <c:axId val="79810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Röster</a:t>
                </a:r>
              </a:p>
            </c:rich>
          </c:tx>
          <c:layout>
            <c:manualLayout>
              <c:xMode val="edge"/>
              <c:yMode val="edge"/>
              <c:x val="1.2039136469197895E-2"/>
              <c:y val="0.1122060500013255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798108088"/>
        <c:crosses val="autoZero"/>
        <c:crossBetween val="between"/>
        <c:majorUnit val="500"/>
        <c:min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724368223605557"/>
          <c:y val="0.14912855590020943"/>
          <c:w val="0.96510588008959608"/>
          <c:h val="0.967808796627694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Riksdagsvalet 2015. Den invalda, Mats Löfströms andel av rösterna efter region</a:t>
            </a:r>
          </a:p>
        </c:rich>
      </c:tx>
      <c:layout>
        <c:manualLayout>
          <c:xMode val="edge"/>
          <c:yMode val="edge"/>
          <c:x val="3.0200595105560389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169568522086505E-2"/>
          <c:y val="0.25933106985480026"/>
          <c:w val="0.78094850900606294"/>
          <c:h val="0.6376036023020058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'[2]2015'!$M$39:$M$41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'[2]2015'!$N$39:$N$41</c:f>
              <c:numCache>
                <c:formatCode>General</c:formatCode>
                <c:ptCount val="3"/>
                <c:pt idx="0">
                  <c:v>39.600564857776881</c:v>
                </c:pt>
                <c:pt idx="1">
                  <c:v>47.124756335282655</c:v>
                </c:pt>
                <c:pt idx="2">
                  <c:v>32.86778398510242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0-433B-A2F8-A104D5674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599893088"/>
        <c:axId val="1"/>
      </c:barChart>
      <c:catAx>
        <c:axId val="5998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2.7639347138162999E-3"/>
              <c:y val="0.153452106365492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599893088"/>
        <c:crosses val="autoZero"/>
        <c:crossBetween val="between"/>
        <c:majorUnit val="25"/>
        <c:minorUnit val="5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4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30.emf"/><Relationship Id="rId1" Type="http://schemas.openxmlformats.org/officeDocument/2006/relationships/image" Target="../media/image29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emf"/><Relationship Id="rId2" Type="http://schemas.openxmlformats.org/officeDocument/2006/relationships/image" Target="../media/image33.emf"/><Relationship Id="rId1" Type="http://schemas.openxmlformats.org/officeDocument/2006/relationships/image" Target="../media/image3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emf"/><Relationship Id="rId2" Type="http://schemas.openxmlformats.org/officeDocument/2006/relationships/image" Target="../media/image36.emf"/><Relationship Id="rId1" Type="http://schemas.openxmlformats.org/officeDocument/2006/relationships/image" Target="../media/image35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0.emf"/><Relationship Id="rId2" Type="http://schemas.openxmlformats.org/officeDocument/2006/relationships/image" Target="../media/image39.emf"/><Relationship Id="rId1" Type="http://schemas.openxmlformats.org/officeDocument/2006/relationships/image" Target="../media/image38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emf"/><Relationship Id="rId2" Type="http://schemas.openxmlformats.org/officeDocument/2006/relationships/image" Target="../media/image42.emf"/><Relationship Id="rId1" Type="http://schemas.openxmlformats.org/officeDocument/2006/relationships/image" Target="../media/image41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6.emf"/><Relationship Id="rId2" Type="http://schemas.openxmlformats.org/officeDocument/2006/relationships/image" Target="../media/image45.emf"/><Relationship Id="rId1" Type="http://schemas.openxmlformats.org/officeDocument/2006/relationships/image" Target="../media/image44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9.emf"/><Relationship Id="rId2" Type="http://schemas.openxmlformats.org/officeDocument/2006/relationships/image" Target="../media/image48.emf"/><Relationship Id="rId1" Type="http://schemas.openxmlformats.org/officeDocument/2006/relationships/image" Target="../media/image47.em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1.emf"/><Relationship Id="rId1" Type="http://schemas.openxmlformats.org/officeDocument/2006/relationships/image" Target="../media/image50.em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3.emf"/><Relationship Id="rId1" Type="http://schemas.openxmlformats.org/officeDocument/2006/relationships/image" Target="../media/image52.em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5.emf"/><Relationship Id="rId1" Type="http://schemas.openxmlformats.org/officeDocument/2006/relationships/image" Target="../media/image54.emf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8.emf"/><Relationship Id="rId2" Type="http://schemas.openxmlformats.org/officeDocument/2006/relationships/image" Target="../media/image57.emf"/><Relationship Id="rId1" Type="http://schemas.openxmlformats.org/officeDocument/2006/relationships/image" Target="../media/image56.emf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1.emf"/><Relationship Id="rId2" Type="http://schemas.openxmlformats.org/officeDocument/2006/relationships/image" Target="../media/image60.emf"/><Relationship Id="rId1" Type="http://schemas.openxmlformats.org/officeDocument/2006/relationships/image" Target="../media/image59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3.emf"/><Relationship Id="rId1" Type="http://schemas.openxmlformats.org/officeDocument/2006/relationships/image" Target="../media/image62.emf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6.emf"/><Relationship Id="rId2" Type="http://schemas.openxmlformats.org/officeDocument/2006/relationships/image" Target="../media/image65.emf"/><Relationship Id="rId1" Type="http://schemas.openxmlformats.org/officeDocument/2006/relationships/image" Target="../media/image64.emf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9.emf"/><Relationship Id="rId2" Type="http://schemas.openxmlformats.org/officeDocument/2006/relationships/image" Target="../media/image68.emf"/><Relationship Id="rId1" Type="http://schemas.openxmlformats.org/officeDocument/2006/relationships/image" Target="../media/image67.emf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2.emf"/><Relationship Id="rId2" Type="http://schemas.openxmlformats.org/officeDocument/2006/relationships/image" Target="../media/image71.emf"/><Relationship Id="rId1" Type="http://schemas.openxmlformats.org/officeDocument/2006/relationships/image" Target="../media/image70.emf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5.emf"/><Relationship Id="rId2" Type="http://schemas.openxmlformats.org/officeDocument/2006/relationships/image" Target="../media/image74.emf"/><Relationship Id="rId1" Type="http://schemas.openxmlformats.org/officeDocument/2006/relationships/image" Target="../media/image73.emf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8.emf"/><Relationship Id="rId2" Type="http://schemas.openxmlformats.org/officeDocument/2006/relationships/image" Target="../media/image77.emf"/><Relationship Id="rId1" Type="http://schemas.openxmlformats.org/officeDocument/2006/relationships/image" Target="../media/image76.emf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80.emf"/><Relationship Id="rId1" Type="http://schemas.openxmlformats.org/officeDocument/2006/relationships/image" Target="../media/image79.emf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3.emf"/><Relationship Id="rId2" Type="http://schemas.openxmlformats.org/officeDocument/2006/relationships/image" Target="../media/image82.emf"/><Relationship Id="rId1" Type="http://schemas.openxmlformats.org/officeDocument/2006/relationships/image" Target="../media/image81.emf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6.emf"/><Relationship Id="rId2" Type="http://schemas.openxmlformats.org/officeDocument/2006/relationships/image" Target="../media/image85.emf"/><Relationship Id="rId1" Type="http://schemas.openxmlformats.org/officeDocument/2006/relationships/image" Target="../media/image8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1</xdr:row>
      <xdr:rowOff>0</xdr:rowOff>
    </xdr:from>
    <xdr:to>
      <xdr:col>10</xdr:col>
      <xdr:colOff>542925</xdr:colOff>
      <xdr:row>10</xdr:row>
      <xdr:rowOff>161925</xdr:rowOff>
    </xdr:to>
    <xdr:pic>
      <xdr:nvPicPr>
        <xdr:cNvPr id="1039" name="Bildobjekt 2">
          <a:extLst>
            <a:ext uri="{FF2B5EF4-FFF2-40B4-BE49-F238E27FC236}">
              <a16:creationId xmlns:a16="http://schemas.microsoft.com/office/drawing/2014/main" id="{0DA45A6C-41BC-4412-A72A-495F6D36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905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34</xdr:row>
      <xdr:rowOff>85725</xdr:rowOff>
    </xdr:from>
    <xdr:to>
      <xdr:col>8</xdr:col>
      <xdr:colOff>47625</xdr:colOff>
      <xdr:row>46</xdr:row>
      <xdr:rowOff>152400</xdr:rowOff>
    </xdr:to>
    <xdr:pic>
      <xdr:nvPicPr>
        <xdr:cNvPr id="10269" name="Bildobjekt 4">
          <a:extLst>
            <a:ext uri="{FF2B5EF4-FFF2-40B4-BE49-F238E27FC236}">
              <a16:creationId xmlns:a16="http://schemas.microsoft.com/office/drawing/2014/main" id="{AE761787-B873-41FC-AE15-15232FAF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389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171450</xdr:rowOff>
    </xdr:from>
    <xdr:to>
      <xdr:col>7</xdr:col>
      <xdr:colOff>28575</xdr:colOff>
      <xdr:row>62</xdr:row>
      <xdr:rowOff>152400</xdr:rowOff>
    </xdr:to>
    <xdr:pic>
      <xdr:nvPicPr>
        <xdr:cNvPr id="10270" name="Bildobjekt 5">
          <a:extLst>
            <a:ext uri="{FF2B5EF4-FFF2-40B4-BE49-F238E27FC236}">
              <a16:creationId xmlns:a16="http://schemas.microsoft.com/office/drawing/2014/main" id="{79EAD8D3-A835-47CE-ABFD-CDB52E77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536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44</xdr:row>
      <xdr:rowOff>9525</xdr:rowOff>
    </xdr:from>
    <xdr:to>
      <xdr:col>7</xdr:col>
      <xdr:colOff>76200</xdr:colOff>
      <xdr:row>53</xdr:row>
      <xdr:rowOff>180975</xdr:rowOff>
    </xdr:to>
    <xdr:pic>
      <xdr:nvPicPr>
        <xdr:cNvPr id="11279" name="Bildobjekt 3">
          <a:extLst>
            <a:ext uri="{FF2B5EF4-FFF2-40B4-BE49-F238E27FC236}">
              <a16:creationId xmlns:a16="http://schemas.microsoft.com/office/drawing/2014/main" id="{F4206483-FC0F-487B-BA72-2A2539C8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4865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114300</xdr:rowOff>
    </xdr:from>
    <xdr:to>
      <xdr:col>8</xdr:col>
      <xdr:colOff>57150</xdr:colOff>
      <xdr:row>74</xdr:row>
      <xdr:rowOff>180975</xdr:rowOff>
    </xdr:to>
    <xdr:pic>
      <xdr:nvPicPr>
        <xdr:cNvPr id="12317" name="Bildobjekt 3">
          <a:extLst>
            <a:ext uri="{FF2B5EF4-FFF2-40B4-BE49-F238E27FC236}">
              <a16:creationId xmlns:a16="http://schemas.microsoft.com/office/drawing/2014/main" id="{C0E9AB5B-A695-4C2D-B7C6-FFCFCE62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110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7</xdr:col>
      <xdr:colOff>57150</xdr:colOff>
      <xdr:row>87</xdr:row>
      <xdr:rowOff>171450</xdr:rowOff>
    </xdr:to>
    <xdr:pic>
      <xdr:nvPicPr>
        <xdr:cNvPr id="12318" name="Bildobjekt 4">
          <a:extLst>
            <a:ext uri="{FF2B5EF4-FFF2-40B4-BE49-F238E27FC236}">
              <a16:creationId xmlns:a16="http://schemas.microsoft.com/office/drawing/2014/main" id="{F008F7D5-8EF1-4BB1-A213-0F6D6C14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447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55</xdr:row>
      <xdr:rowOff>152400</xdr:rowOff>
    </xdr:from>
    <xdr:to>
      <xdr:col>9</xdr:col>
      <xdr:colOff>47625</xdr:colOff>
      <xdr:row>68</xdr:row>
      <xdr:rowOff>28575</xdr:rowOff>
    </xdr:to>
    <xdr:pic>
      <xdr:nvPicPr>
        <xdr:cNvPr id="13355" name="Bildobjekt 5">
          <a:extLst>
            <a:ext uri="{FF2B5EF4-FFF2-40B4-BE49-F238E27FC236}">
              <a16:creationId xmlns:a16="http://schemas.microsoft.com/office/drawing/2014/main" id="{FB8B8E49-198B-490D-B380-8F8F7E63C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8870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9525</xdr:rowOff>
    </xdr:from>
    <xdr:to>
      <xdr:col>7</xdr:col>
      <xdr:colOff>123825</xdr:colOff>
      <xdr:row>80</xdr:row>
      <xdr:rowOff>180975</xdr:rowOff>
    </xdr:to>
    <xdr:pic>
      <xdr:nvPicPr>
        <xdr:cNvPr id="13356" name="Bildobjekt 6">
          <a:extLst>
            <a:ext uri="{FF2B5EF4-FFF2-40B4-BE49-F238E27FC236}">
              <a16:creationId xmlns:a16="http://schemas.microsoft.com/office/drawing/2014/main" id="{40DF46C8-A123-4DF6-B623-B1834401E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9220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38100</xdr:rowOff>
    </xdr:from>
    <xdr:to>
      <xdr:col>7</xdr:col>
      <xdr:colOff>123825</xdr:colOff>
      <xdr:row>95</xdr:row>
      <xdr:rowOff>9525</xdr:rowOff>
    </xdr:to>
    <xdr:pic>
      <xdr:nvPicPr>
        <xdr:cNvPr id="13357" name="Bildobjekt 4">
          <a:extLst>
            <a:ext uri="{FF2B5EF4-FFF2-40B4-BE49-F238E27FC236}">
              <a16:creationId xmlns:a16="http://schemas.microsoft.com/office/drawing/2014/main" id="{BB5F1359-EA19-46B0-B137-2AAD85669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8777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114300</xdr:rowOff>
    </xdr:from>
    <xdr:to>
      <xdr:col>7</xdr:col>
      <xdr:colOff>514350</xdr:colOff>
      <xdr:row>68</xdr:row>
      <xdr:rowOff>171450</xdr:rowOff>
    </xdr:to>
    <xdr:pic>
      <xdr:nvPicPr>
        <xdr:cNvPr id="14379" name="Bildobjekt 8">
          <a:extLst>
            <a:ext uri="{FF2B5EF4-FFF2-40B4-BE49-F238E27FC236}">
              <a16:creationId xmlns:a16="http://schemas.microsoft.com/office/drawing/2014/main" id="{B9638316-59B2-4C4D-9192-4FDA84BB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1400"/>
          <a:ext cx="42386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123825</xdr:rowOff>
    </xdr:from>
    <xdr:to>
      <xdr:col>5</xdr:col>
      <xdr:colOff>685800</xdr:colOff>
      <xdr:row>83</xdr:row>
      <xdr:rowOff>104775</xdr:rowOff>
    </xdr:to>
    <xdr:pic>
      <xdr:nvPicPr>
        <xdr:cNvPr id="14380" name="Bildobjekt 11">
          <a:extLst>
            <a:ext uri="{FF2B5EF4-FFF2-40B4-BE49-F238E27FC236}">
              <a16:creationId xmlns:a16="http://schemas.microsoft.com/office/drawing/2014/main" id="{C2019033-6365-4999-B2FF-143DE9A27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494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7</xdr:col>
      <xdr:colOff>485775</xdr:colOff>
      <xdr:row>93</xdr:row>
      <xdr:rowOff>152400</xdr:rowOff>
    </xdr:to>
    <xdr:pic>
      <xdr:nvPicPr>
        <xdr:cNvPr id="14381" name="Bildobjekt 5">
          <a:extLst>
            <a:ext uri="{FF2B5EF4-FFF2-40B4-BE49-F238E27FC236}">
              <a16:creationId xmlns:a16="http://schemas.microsoft.com/office/drawing/2014/main" id="{FFBEA28D-BB72-4124-BC82-E361A44BD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11600"/>
          <a:ext cx="42100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104775</xdr:rowOff>
    </xdr:from>
    <xdr:to>
      <xdr:col>11</xdr:col>
      <xdr:colOff>247650</xdr:colOff>
      <xdr:row>73</xdr:row>
      <xdr:rowOff>171450</xdr:rowOff>
    </xdr:to>
    <xdr:pic>
      <xdr:nvPicPr>
        <xdr:cNvPr id="15389" name="Bildobjekt 3">
          <a:extLst>
            <a:ext uri="{FF2B5EF4-FFF2-40B4-BE49-F238E27FC236}">
              <a16:creationId xmlns:a16="http://schemas.microsoft.com/office/drawing/2014/main" id="{0EA6ED53-3DC2-4064-B542-56D2A1DA9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29950"/>
          <a:ext cx="425767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9525</xdr:rowOff>
    </xdr:from>
    <xdr:to>
      <xdr:col>9</xdr:col>
      <xdr:colOff>66675</xdr:colOff>
      <xdr:row>86</xdr:row>
      <xdr:rowOff>180975</xdr:rowOff>
    </xdr:to>
    <xdr:pic>
      <xdr:nvPicPr>
        <xdr:cNvPr id="15390" name="Bildobjekt 5">
          <a:extLst>
            <a:ext uri="{FF2B5EF4-FFF2-40B4-BE49-F238E27FC236}">
              <a16:creationId xmlns:a16="http://schemas.microsoft.com/office/drawing/2014/main" id="{6E5CB8A2-AF23-438A-A2CC-C822C0937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8270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85725</xdr:rowOff>
    </xdr:from>
    <xdr:to>
      <xdr:col>9</xdr:col>
      <xdr:colOff>76200</xdr:colOff>
      <xdr:row>63</xdr:row>
      <xdr:rowOff>161925</xdr:rowOff>
    </xdr:to>
    <xdr:pic>
      <xdr:nvPicPr>
        <xdr:cNvPr id="16427" name="Bildobjekt 5">
          <a:extLst>
            <a:ext uri="{FF2B5EF4-FFF2-40B4-BE49-F238E27FC236}">
              <a16:creationId xmlns:a16="http://schemas.microsoft.com/office/drawing/2014/main" id="{6D921F8A-E927-4FE7-BF40-4355AAC6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44291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</xdr:row>
      <xdr:rowOff>28575</xdr:rowOff>
    </xdr:from>
    <xdr:to>
      <xdr:col>7</xdr:col>
      <xdr:colOff>66675</xdr:colOff>
      <xdr:row>77</xdr:row>
      <xdr:rowOff>9525</xdr:rowOff>
    </xdr:to>
    <xdr:pic>
      <xdr:nvPicPr>
        <xdr:cNvPr id="16428" name="Bildobjekt 6">
          <a:extLst>
            <a:ext uri="{FF2B5EF4-FFF2-40B4-BE49-F238E27FC236}">
              <a16:creationId xmlns:a16="http://schemas.microsoft.com/office/drawing/2014/main" id="{A9F9840E-896F-4B21-9115-A28E395C4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87350"/>
          <a:ext cx="37338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28575</xdr:rowOff>
    </xdr:from>
    <xdr:to>
      <xdr:col>7</xdr:col>
      <xdr:colOff>66675</xdr:colOff>
      <xdr:row>91</xdr:row>
      <xdr:rowOff>9525</xdr:rowOff>
    </xdr:to>
    <xdr:pic>
      <xdr:nvPicPr>
        <xdr:cNvPr id="16429" name="Bildobjekt 4">
          <a:extLst>
            <a:ext uri="{FF2B5EF4-FFF2-40B4-BE49-F238E27FC236}">
              <a16:creationId xmlns:a16="http://schemas.microsoft.com/office/drawing/2014/main" id="{0378F551-75A4-48CE-9C1B-0257580E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54350"/>
          <a:ext cx="37338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62</xdr:row>
      <xdr:rowOff>114300</xdr:rowOff>
    </xdr:from>
    <xdr:to>
      <xdr:col>8</xdr:col>
      <xdr:colOff>28575</xdr:colOff>
      <xdr:row>74</xdr:row>
      <xdr:rowOff>180975</xdr:rowOff>
    </xdr:to>
    <xdr:pic>
      <xdr:nvPicPr>
        <xdr:cNvPr id="17437" name="Bildobjekt 3">
          <a:extLst>
            <a:ext uri="{FF2B5EF4-FFF2-40B4-BE49-F238E27FC236}">
              <a16:creationId xmlns:a16="http://schemas.microsoft.com/office/drawing/2014/main" id="{DAF5C05B-D087-46BA-B243-A0AFAB6E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63450"/>
          <a:ext cx="40100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79</xdr:row>
      <xdr:rowOff>28575</xdr:rowOff>
    </xdr:from>
    <xdr:to>
      <xdr:col>7</xdr:col>
      <xdr:colOff>38100</xdr:colOff>
      <xdr:row>89</xdr:row>
      <xdr:rowOff>9525</xdr:rowOff>
    </xdr:to>
    <xdr:pic>
      <xdr:nvPicPr>
        <xdr:cNvPr id="17438" name="Bildobjekt 4">
          <a:extLst>
            <a:ext uri="{FF2B5EF4-FFF2-40B4-BE49-F238E27FC236}">
              <a16:creationId xmlns:a16="http://schemas.microsoft.com/office/drawing/2014/main" id="{E7776F8E-B6E9-4C27-9794-EE7F1E90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516225"/>
          <a:ext cx="35052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133350</xdr:rowOff>
    </xdr:from>
    <xdr:to>
      <xdr:col>8</xdr:col>
      <xdr:colOff>76200</xdr:colOff>
      <xdr:row>62</xdr:row>
      <xdr:rowOff>9525</xdr:rowOff>
    </xdr:to>
    <xdr:pic>
      <xdr:nvPicPr>
        <xdr:cNvPr id="18475" name="Bildobjekt 8">
          <a:extLst>
            <a:ext uri="{FF2B5EF4-FFF2-40B4-BE49-F238E27FC236}">
              <a16:creationId xmlns:a16="http://schemas.microsoft.com/office/drawing/2014/main" id="{8788CE7D-DE04-47E1-92BC-B30DBA14B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0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85725</xdr:rowOff>
    </xdr:from>
    <xdr:to>
      <xdr:col>7</xdr:col>
      <xdr:colOff>76200</xdr:colOff>
      <xdr:row>74</xdr:row>
      <xdr:rowOff>228600</xdr:rowOff>
    </xdr:to>
    <xdr:pic>
      <xdr:nvPicPr>
        <xdr:cNvPr id="18476" name="Bildobjekt 9">
          <a:extLst>
            <a:ext uri="{FF2B5EF4-FFF2-40B4-BE49-F238E27FC236}">
              <a16:creationId xmlns:a16="http://schemas.microsoft.com/office/drawing/2014/main" id="{5F99388B-2024-4C48-A341-39529412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20675"/>
          <a:ext cx="36385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7</xdr:col>
      <xdr:colOff>76200</xdr:colOff>
      <xdr:row>88</xdr:row>
      <xdr:rowOff>171450</xdr:rowOff>
    </xdr:to>
    <xdr:pic>
      <xdr:nvPicPr>
        <xdr:cNvPr id="18477" name="Bildobjekt 10">
          <a:extLst>
            <a:ext uri="{FF2B5EF4-FFF2-40B4-BE49-F238E27FC236}">
              <a16:creationId xmlns:a16="http://schemas.microsoft.com/office/drawing/2014/main" id="{906368C8-BD81-4499-9E62-F5B3A36A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162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114300</xdr:rowOff>
    </xdr:from>
    <xdr:to>
      <xdr:col>8</xdr:col>
      <xdr:colOff>66675</xdr:colOff>
      <xdr:row>60</xdr:row>
      <xdr:rowOff>180975</xdr:rowOff>
    </xdr:to>
    <xdr:pic>
      <xdr:nvPicPr>
        <xdr:cNvPr id="19499" name="Bildobjekt 8">
          <a:extLst>
            <a:ext uri="{FF2B5EF4-FFF2-40B4-BE49-F238E27FC236}">
              <a16:creationId xmlns:a16="http://schemas.microsoft.com/office/drawing/2014/main" id="{26B343B2-4884-4C95-954F-7C379AAB9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</xdr:row>
      <xdr:rowOff>38100</xdr:rowOff>
    </xdr:from>
    <xdr:to>
      <xdr:col>7</xdr:col>
      <xdr:colOff>66675</xdr:colOff>
      <xdr:row>75</xdr:row>
      <xdr:rowOff>19050</xdr:rowOff>
    </xdr:to>
    <xdr:pic>
      <xdr:nvPicPr>
        <xdr:cNvPr id="19500" name="Bildobjekt 9">
          <a:extLst>
            <a:ext uri="{FF2B5EF4-FFF2-40B4-BE49-F238E27FC236}">
              <a16:creationId xmlns:a16="http://schemas.microsoft.com/office/drawing/2014/main" id="{D70E298D-E5A8-483F-9E7C-80B8CFF1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587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79</xdr:row>
      <xdr:rowOff>28575</xdr:rowOff>
    </xdr:from>
    <xdr:to>
      <xdr:col>7</xdr:col>
      <xdr:colOff>76200</xdr:colOff>
      <xdr:row>89</xdr:row>
      <xdr:rowOff>9525</xdr:rowOff>
    </xdr:to>
    <xdr:pic>
      <xdr:nvPicPr>
        <xdr:cNvPr id="19501" name="Bildobjekt 10">
          <a:extLst>
            <a:ext uri="{FF2B5EF4-FFF2-40B4-BE49-F238E27FC236}">
              <a16:creationId xmlns:a16="http://schemas.microsoft.com/office/drawing/2014/main" id="{AD3B2AA2-1CE5-409E-A284-F5F055969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3162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1</xdr:row>
      <xdr:rowOff>47625</xdr:rowOff>
    </xdr:from>
    <xdr:to>
      <xdr:col>10</xdr:col>
      <xdr:colOff>571500</xdr:colOff>
      <xdr:row>11</xdr:row>
      <xdr:rowOff>28575</xdr:rowOff>
    </xdr:to>
    <xdr:pic>
      <xdr:nvPicPr>
        <xdr:cNvPr id="2063" name="Bildobjekt 2">
          <a:extLst>
            <a:ext uri="{FF2B5EF4-FFF2-40B4-BE49-F238E27FC236}">
              <a16:creationId xmlns:a16="http://schemas.microsoft.com/office/drawing/2014/main" id="{3A583114-E531-465D-9021-A8668508D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38125"/>
          <a:ext cx="36385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123825</xdr:rowOff>
    </xdr:from>
    <xdr:to>
      <xdr:col>8</xdr:col>
      <xdr:colOff>66675</xdr:colOff>
      <xdr:row>62</xdr:row>
      <xdr:rowOff>9525</xdr:rowOff>
    </xdr:to>
    <xdr:pic>
      <xdr:nvPicPr>
        <xdr:cNvPr id="20523" name="Bildobjekt 6">
          <a:extLst>
            <a:ext uri="{FF2B5EF4-FFF2-40B4-BE49-F238E27FC236}">
              <a16:creationId xmlns:a16="http://schemas.microsoft.com/office/drawing/2014/main" id="{A1EA15D4-8390-4587-9504-78BEC7909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42481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38100</xdr:rowOff>
    </xdr:from>
    <xdr:to>
      <xdr:col>7</xdr:col>
      <xdr:colOff>66675</xdr:colOff>
      <xdr:row>76</xdr:row>
      <xdr:rowOff>19050</xdr:rowOff>
    </xdr:to>
    <xdr:pic>
      <xdr:nvPicPr>
        <xdr:cNvPr id="20524" name="Bildobjekt 7">
          <a:extLst>
            <a:ext uri="{FF2B5EF4-FFF2-40B4-BE49-F238E27FC236}">
              <a16:creationId xmlns:a16="http://schemas.microsoft.com/office/drawing/2014/main" id="{9DB2C54A-0F78-43D1-AF51-A8EF617D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254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80</xdr:row>
      <xdr:rowOff>28575</xdr:rowOff>
    </xdr:from>
    <xdr:to>
      <xdr:col>7</xdr:col>
      <xdr:colOff>76200</xdr:colOff>
      <xdr:row>90</xdr:row>
      <xdr:rowOff>9525</xdr:rowOff>
    </xdr:to>
    <xdr:pic>
      <xdr:nvPicPr>
        <xdr:cNvPr id="20525" name="Bildobjekt 8">
          <a:extLst>
            <a:ext uri="{FF2B5EF4-FFF2-40B4-BE49-F238E27FC236}">
              <a16:creationId xmlns:a16="http://schemas.microsoft.com/office/drawing/2014/main" id="{48A285B3-F68D-4BBD-9568-A900F0AC9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55829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54</xdr:row>
      <xdr:rowOff>123825</xdr:rowOff>
    </xdr:from>
    <xdr:to>
      <xdr:col>9</xdr:col>
      <xdr:colOff>19050</xdr:colOff>
      <xdr:row>67</xdr:row>
      <xdr:rowOff>0</xdr:rowOff>
    </xdr:to>
    <xdr:pic>
      <xdr:nvPicPr>
        <xdr:cNvPr id="21547" name="Bildobjekt 4">
          <a:extLst>
            <a:ext uri="{FF2B5EF4-FFF2-40B4-BE49-F238E27FC236}">
              <a16:creationId xmlns:a16="http://schemas.microsoft.com/office/drawing/2014/main" id="{DA4E2BC2-E52B-4762-8241-F092974CA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79182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28575</xdr:rowOff>
    </xdr:from>
    <xdr:to>
      <xdr:col>7</xdr:col>
      <xdr:colOff>66675</xdr:colOff>
      <xdr:row>82</xdr:row>
      <xdr:rowOff>9525</xdr:rowOff>
    </xdr:to>
    <xdr:pic>
      <xdr:nvPicPr>
        <xdr:cNvPr id="21548" name="Bildobjekt 5">
          <a:extLst>
            <a:ext uri="{FF2B5EF4-FFF2-40B4-BE49-F238E27FC236}">
              <a16:creationId xmlns:a16="http://schemas.microsoft.com/office/drawing/2014/main" id="{502076FF-FCDD-4492-AACB-1005F1CC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2557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7</xdr:col>
      <xdr:colOff>66675</xdr:colOff>
      <xdr:row>95</xdr:row>
      <xdr:rowOff>180975</xdr:rowOff>
    </xdr:to>
    <xdr:pic>
      <xdr:nvPicPr>
        <xdr:cNvPr id="21549" name="Bildobjekt 6">
          <a:extLst>
            <a:ext uri="{FF2B5EF4-FFF2-40B4-BE49-F238E27FC236}">
              <a16:creationId xmlns:a16="http://schemas.microsoft.com/office/drawing/2014/main" id="{8F4A0153-5869-44AF-B6A1-B32577A5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133350</xdr:rowOff>
    </xdr:from>
    <xdr:to>
      <xdr:col>8</xdr:col>
      <xdr:colOff>57150</xdr:colOff>
      <xdr:row>67</xdr:row>
      <xdr:rowOff>9525</xdr:rowOff>
    </xdr:to>
    <xdr:pic>
      <xdr:nvPicPr>
        <xdr:cNvPr id="22571" name="Bildobjekt 4">
          <a:extLst>
            <a:ext uri="{FF2B5EF4-FFF2-40B4-BE49-F238E27FC236}">
              <a16:creationId xmlns:a16="http://schemas.microsoft.com/office/drawing/2014/main" id="{5BA6E3FF-F976-4B55-A96A-0EE57A59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46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28575</xdr:rowOff>
    </xdr:from>
    <xdr:to>
      <xdr:col>7</xdr:col>
      <xdr:colOff>57150</xdr:colOff>
      <xdr:row>81</xdr:row>
      <xdr:rowOff>9525</xdr:rowOff>
    </xdr:to>
    <xdr:pic>
      <xdr:nvPicPr>
        <xdr:cNvPr id="22572" name="Bildobjekt 5">
          <a:extLst>
            <a:ext uri="{FF2B5EF4-FFF2-40B4-BE49-F238E27FC236}">
              <a16:creationId xmlns:a16="http://schemas.microsoft.com/office/drawing/2014/main" id="{DEB11A4F-9266-43EC-AD16-774D3B3A5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684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</xdr:row>
      <xdr:rowOff>38100</xdr:rowOff>
    </xdr:from>
    <xdr:to>
      <xdr:col>7</xdr:col>
      <xdr:colOff>57150</xdr:colOff>
      <xdr:row>95</xdr:row>
      <xdr:rowOff>19050</xdr:rowOff>
    </xdr:to>
    <xdr:pic>
      <xdr:nvPicPr>
        <xdr:cNvPr id="22573" name="Bildobjekt 7">
          <a:extLst>
            <a:ext uri="{FF2B5EF4-FFF2-40B4-BE49-F238E27FC236}">
              <a16:creationId xmlns:a16="http://schemas.microsoft.com/office/drawing/2014/main" id="{0C97A346-9791-414B-97B8-DEDCB84BE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449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49</xdr:row>
      <xdr:rowOff>114300</xdr:rowOff>
    </xdr:from>
    <xdr:to>
      <xdr:col>8</xdr:col>
      <xdr:colOff>57150</xdr:colOff>
      <xdr:row>62</xdr:row>
      <xdr:rowOff>0</xdr:rowOff>
    </xdr:to>
    <xdr:pic>
      <xdr:nvPicPr>
        <xdr:cNvPr id="23595" name="Bildobjekt 9">
          <a:extLst>
            <a:ext uri="{FF2B5EF4-FFF2-40B4-BE49-F238E27FC236}">
              <a16:creationId xmlns:a16="http://schemas.microsoft.com/office/drawing/2014/main" id="{6CAFC469-A16C-4495-9377-B410F3C8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705975"/>
          <a:ext cx="42195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7</xdr:col>
      <xdr:colOff>47625</xdr:colOff>
      <xdr:row>76</xdr:row>
      <xdr:rowOff>171450</xdr:rowOff>
    </xdr:to>
    <xdr:pic>
      <xdr:nvPicPr>
        <xdr:cNvPr id="23596" name="Bildobjekt 10">
          <a:extLst>
            <a:ext uri="{FF2B5EF4-FFF2-40B4-BE49-F238E27FC236}">
              <a16:creationId xmlns:a16="http://schemas.microsoft.com/office/drawing/2014/main" id="{C3782926-8214-4857-A61F-1CBD272E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20675"/>
          <a:ext cx="36099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7</xdr:col>
      <xdr:colOff>47625</xdr:colOff>
      <xdr:row>90</xdr:row>
      <xdr:rowOff>171450</xdr:rowOff>
    </xdr:to>
    <xdr:pic>
      <xdr:nvPicPr>
        <xdr:cNvPr id="23597" name="Bildobjekt 11">
          <a:extLst>
            <a:ext uri="{FF2B5EF4-FFF2-40B4-BE49-F238E27FC236}">
              <a16:creationId xmlns:a16="http://schemas.microsoft.com/office/drawing/2014/main" id="{0AFC05D3-86AF-473A-B3B0-48D4174A3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87675"/>
          <a:ext cx="36099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76200</xdr:rowOff>
    </xdr:from>
    <xdr:to>
      <xdr:col>10</xdr:col>
      <xdr:colOff>114300</xdr:colOff>
      <xdr:row>67</xdr:row>
      <xdr:rowOff>152400</xdr:rowOff>
    </xdr:to>
    <xdr:pic>
      <xdr:nvPicPr>
        <xdr:cNvPr id="24619" name="Bildobjekt 4">
          <a:extLst>
            <a:ext uri="{FF2B5EF4-FFF2-40B4-BE49-F238E27FC236}">
              <a16:creationId xmlns:a16="http://schemas.microsoft.com/office/drawing/2014/main" id="{9F1158DE-EC5C-483E-8920-4DD3EFBD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87050"/>
          <a:ext cx="42481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8</xdr:col>
      <xdr:colOff>66675</xdr:colOff>
      <xdr:row>81</xdr:row>
      <xdr:rowOff>171450</xdr:rowOff>
    </xdr:to>
    <xdr:pic>
      <xdr:nvPicPr>
        <xdr:cNvPr id="24620" name="Bildobjekt 5">
          <a:extLst>
            <a:ext uri="{FF2B5EF4-FFF2-40B4-BE49-F238E27FC236}">
              <a16:creationId xmlns:a16="http://schemas.microsoft.com/office/drawing/2014/main" id="{5295A3FB-88B3-4D7D-AB31-9EF08167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493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87</xdr:row>
      <xdr:rowOff>9525</xdr:rowOff>
    </xdr:from>
    <xdr:to>
      <xdr:col>8</xdr:col>
      <xdr:colOff>66675</xdr:colOff>
      <xdr:row>96</xdr:row>
      <xdr:rowOff>180975</xdr:rowOff>
    </xdr:to>
    <xdr:pic>
      <xdr:nvPicPr>
        <xdr:cNvPr id="24621" name="Bildobjekt 6">
          <a:extLst>
            <a:ext uri="{FF2B5EF4-FFF2-40B4-BE49-F238E27FC236}">
              <a16:creationId xmlns:a16="http://schemas.microsoft.com/office/drawing/2014/main" id="{AFD7D0FF-0BC8-4844-A33C-AD3F071F5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1637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7</xdr:col>
      <xdr:colOff>76200</xdr:colOff>
      <xdr:row>58</xdr:row>
      <xdr:rowOff>171450</xdr:rowOff>
    </xdr:to>
    <xdr:pic>
      <xdr:nvPicPr>
        <xdr:cNvPr id="25629" name="Bildobjekt 4">
          <a:extLst>
            <a:ext uri="{FF2B5EF4-FFF2-40B4-BE49-F238E27FC236}">
              <a16:creationId xmlns:a16="http://schemas.microsoft.com/office/drawing/2014/main" id="{23719C30-8B24-4F97-863F-2F08ED87D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10725"/>
          <a:ext cx="35814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7</xdr:col>
      <xdr:colOff>76200</xdr:colOff>
      <xdr:row>72</xdr:row>
      <xdr:rowOff>171450</xdr:rowOff>
    </xdr:to>
    <xdr:pic>
      <xdr:nvPicPr>
        <xdr:cNvPr id="25630" name="Bildobjekt 5">
          <a:extLst>
            <a:ext uri="{FF2B5EF4-FFF2-40B4-BE49-F238E27FC236}">
              <a16:creationId xmlns:a16="http://schemas.microsoft.com/office/drawing/2014/main" id="{A0872E49-E3DD-4F6A-8036-D065B4CF4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77725"/>
          <a:ext cx="35814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54</xdr:row>
      <xdr:rowOff>28575</xdr:rowOff>
    </xdr:from>
    <xdr:to>
      <xdr:col>7</xdr:col>
      <xdr:colOff>66675</xdr:colOff>
      <xdr:row>64</xdr:row>
      <xdr:rowOff>9525</xdr:rowOff>
    </xdr:to>
    <xdr:pic>
      <xdr:nvPicPr>
        <xdr:cNvPr id="26653" name="Bildobjekt 4">
          <a:extLst>
            <a:ext uri="{FF2B5EF4-FFF2-40B4-BE49-F238E27FC236}">
              <a16:creationId xmlns:a16="http://schemas.microsoft.com/office/drawing/2014/main" id="{8F2516E8-F728-40EB-8377-96342C4F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553700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7</xdr:col>
      <xdr:colOff>47625</xdr:colOff>
      <xdr:row>78</xdr:row>
      <xdr:rowOff>171450</xdr:rowOff>
    </xdr:to>
    <xdr:pic>
      <xdr:nvPicPr>
        <xdr:cNvPr id="26654" name="Bildobjekt 5">
          <a:extLst>
            <a:ext uri="{FF2B5EF4-FFF2-40B4-BE49-F238E27FC236}">
              <a16:creationId xmlns:a16="http://schemas.microsoft.com/office/drawing/2014/main" id="{CEF8187B-6703-4AFE-B8F4-13BF1B903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826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85725</xdr:rowOff>
    </xdr:from>
    <xdr:to>
      <xdr:col>10</xdr:col>
      <xdr:colOff>161925</xdr:colOff>
      <xdr:row>67</xdr:row>
      <xdr:rowOff>152400</xdr:rowOff>
    </xdr:to>
    <xdr:pic>
      <xdr:nvPicPr>
        <xdr:cNvPr id="27691" name="Bildobjekt 4">
          <a:extLst>
            <a:ext uri="{FF2B5EF4-FFF2-40B4-BE49-F238E27FC236}">
              <a16:creationId xmlns:a16="http://schemas.microsoft.com/office/drawing/2014/main" id="{F17E2364-1809-49C0-860E-72932FA5B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965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47625</xdr:rowOff>
    </xdr:from>
    <xdr:to>
      <xdr:col>8</xdr:col>
      <xdr:colOff>123825</xdr:colOff>
      <xdr:row>96</xdr:row>
      <xdr:rowOff>28575</xdr:rowOff>
    </xdr:to>
    <xdr:pic>
      <xdr:nvPicPr>
        <xdr:cNvPr id="27692" name="Bildobjekt 6">
          <a:extLst>
            <a:ext uri="{FF2B5EF4-FFF2-40B4-BE49-F238E27FC236}">
              <a16:creationId xmlns:a16="http://schemas.microsoft.com/office/drawing/2014/main" id="{D84B4288-6BAA-4215-999C-A004ADA1E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6397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71</xdr:row>
      <xdr:rowOff>28575</xdr:rowOff>
    </xdr:from>
    <xdr:to>
      <xdr:col>8</xdr:col>
      <xdr:colOff>123825</xdr:colOff>
      <xdr:row>81</xdr:row>
      <xdr:rowOff>9525</xdr:rowOff>
    </xdr:to>
    <xdr:graphicFrame macro="">
      <xdr:nvGraphicFramePr>
        <xdr:cNvPr id="27693" name="Diagram 7">
          <a:extLst>
            <a:ext uri="{FF2B5EF4-FFF2-40B4-BE49-F238E27FC236}">
              <a16:creationId xmlns:a16="http://schemas.microsoft.com/office/drawing/2014/main" id="{B1429379-3C0C-4046-B60A-3AB93B733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76200</xdr:rowOff>
    </xdr:from>
    <xdr:to>
      <xdr:col>7</xdr:col>
      <xdr:colOff>647700</xdr:colOff>
      <xdr:row>60</xdr:row>
      <xdr:rowOff>142875</xdr:rowOff>
    </xdr:to>
    <xdr:pic>
      <xdr:nvPicPr>
        <xdr:cNvPr id="28715" name="Bildobjekt 4">
          <a:extLst>
            <a:ext uri="{FF2B5EF4-FFF2-40B4-BE49-F238E27FC236}">
              <a16:creationId xmlns:a16="http://schemas.microsoft.com/office/drawing/2014/main" id="{ECD7248C-1A33-47D7-A51C-74D8BD8C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7850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7</xdr:col>
      <xdr:colOff>38100</xdr:colOff>
      <xdr:row>74</xdr:row>
      <xdr:rowOff>171450</xdr:rowOff>
    </xdr:to>
    <xdr:pic>
      <xdr:nvPicPr>
        <xdr:cNvPr id="28716" name="Bildobjekt 5">
          <a:extLst>
            <a:ext uri="{FF2B5EF4-FFF2-40B4-BE49-F238E27FC236}">
              <a16:creationId xmlns:a16="http://schemas.microsoft.com/office/drawing/2014/main" id="{6FBF3AB1-E2CD-4258-B3D1-D0C95AE79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01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7</xdr:col>
      <xdr:colOff>47625</xdr:colOff>
      <xdr:row>89</xdr:row>
      <xdr:rowOff>171450</xdr:rowOff>
    </xdr:to>
    <xdr:pic>
      <xdr:nvPicPr>
        <xdr:cNvPr id="28717" name="Bildobjekt 6">
          <a:extLst>
            <a:ext uri="{FF2B5EF4-FFF2-40B4-BE49-F238E27FC236}">
              <a16:creationId xmlns:a16="http://schemas.microsoft.com/office/drawing/2014/main" id="{B24792CD-01D8-40CD-B65A-1EBFD897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8765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76200</xdr:rowOff>
    </xdr:from>
    <xdr:to>
      <xdr:col>8</xdr:col>
      <xdr:colOff>76200</xdr:colOff>
      <xdr:row>76</xdr:row>
      <xdr:rowOff>142875</xdr:rowOff>
    </xdr:to>
    <xdr:pic>
      <xdr:nvPicPr>
        <xdr:cNvPr id="29739" name="Bildobjekt 4">
          <a:extLst>
            <a:ext uri="{FF2B5EF4-FFF2-40B4-BE49-F238E27FC236}">
              <a16:creationId xmlns:a16="http://schemas.microsoft.com/office/drawing/2014/main" id="{FB462DCB-6E68-490A-848A-27C696EF7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58725"/>
          <a:ext cx="425767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7</xdr:col>
      <xdr:colOff>66675</xdr:colOff>
      <xdr:row>89</xdr:row>
      <xdr:rowOff>171450</xdr:rowOff>
    </xdr:to>
    <xdr:pic>
      <xdr:nvPicPr>
        <xdr:cNvPr id="29740" name="Bildobjekt 5">
          <a:extLst>
            <a:ext uri="{FF2B5EF4-FFF2-40B4-BE49-F238E27FC236}">
              <a16:creationId xmlns:a16="http://schemas.microsoft.com/office/drawing/2014/main" id="{69E4EF32-8038-4695-ACDC-12A8607F5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305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7</xdr:col>
      <xdr:colOff>66675</xdr:colOff>
      <xdr:row>105</xdr:row>
      <xdr:rowOff>171450</xdr:rowOff>
    </xdr:to>
    <xdr:pic>
      <xdr:nvPicPr>
        <xdr:cNvPr id="29741" name="Bildobjekt 6">
          <a:extLst>
            <a:ext uri="{FF2B5EF4-FFF2-40B4-BE49-F238E27FC236}">
              <a16:creationId xmlns:a16="http://schemas.microsoft.com/office/drawing/2014/main" id="{8F4A88EE-18A1-47CE-8B31-B629C4EF8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785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10</xdr:col>
      <xdr:colOff>600075</xdr:colOff>
      <xdr:row>11</xdr:row>
      <xdr:rowOff>0</xdr:rowOff>
    </xdr:to>
    <xdr:pic>
      <xdr:nvPicPr>
        <xdr:cNvPr id="3087" name="Bildobjekt 2">
          <a:extLst>
            <a:ext uri="{FF2B5EF4-FFF2-40B4-BE49-F238E27FC236}">
              <a16:creationId xmlns:a16="http://schemas.microsoft.com/office/drawing/2014/main" id="{3218BE85-7D3F-4C4C-A1CE-85216AC4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209550"/>
          <a:ext cx="36385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57150</xdr:rowOff>
    </xdr:from>
    <xdr:to>
      <xdr:col>7</xdr:col>
      <xdr:colOff>542925</xdr:colOff>
      <xdr:row>77</xdr:row>
      <xdr:rowOff>133350</xdr:rowOff>
    </xdr:to>
    <xdr:pic>
      <xdr:nvPicPr>
        <xdr:cNvPr id="30749" name="Bildobjekt 3">
          <a:extLst>
            <a:ext uri="{FF2B5EF4-FFF2-40B4-BE49-F238E27FC236}">
              <a16:creationId xmlns:a16="http://schemas.microsoft.com/office/drawing/2014/main" id="{F3BF34FA-4688-4242-AFCC-9FF60212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42386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6</xdr:col>
      <xdr:colOff>0</xdr:colOff>
      <xdr:row>90</xdr:row>
      <xdr:rowOff>171450</xdr:rowOff>
    </xdr:to>
    <xdr:pic>
      <xdr:nvPicPr>
        <xdr:cNvPr id="30750" name="Bildobjekt 4">
          <a:extLst>
            <a:ext uri="{FF2B5EF4-FFF2-40B4-BE49-F238E27FC236}">
              <a16:creationId xmlns:a16="http://schemas.microsoft.com/office/drawing/2014/main" id="{D092105D-DACB-4EC5-98A9-8C834BBDA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638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66675</xdr:rowOff>
    </xdr:from>
    <xdr:to>
      <xdr:col>7</xdr:col>
      <xdr:colOff>200025</xdr:colOff>
      <xdr:row>78</xdr:row>
      <xdr:rowOff>180975</xdr:rowOff>
    </xdr:to>
    <xdr:pic>
      <xdr:nvPicPr>
        <xdr:cNvPr id="31787" name="Bildobjekt 4">
          <a:extLst>
            <a:ext uri="{FF2B5EF4-FFF2-40B4-BE49-F238E27FC236}">
              <a16:creationId xmlns:a16="http://schemas.microsoft.com/office/drawing/2014/main" id="{1B086BBE-91E3-4130-A69A-BA91DAA2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82525"/>
          <a:ext cx="42386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82</xdr:row>
      <xdr:rowOff>28575</xdr:rowOff>
    </xdr:from>
    <xdr:to>
      <xdr:col>5</xdr:col>
      <xdr:colOff>266700</xdr:colOff>
      <xdr:row>92</xdr:row>
      <xdr:rowOff>9525</xdr:rowOff>
    </xdr:to>
    <xdr:pic>
      <xdr:nvPicPr>
        <xdr:cNvPr id="31788" name="Bildobjekt 5">
          <a:extLst>
            <a:ext uri="{FF2B5EF4-FFF2-40B4-BE49-F238E27FC236}">
              <a16:creationId xmlns:a16="http://schemas.microsoft.com/office/drawing/2014/main" id="{6998FF26-09F1-473F-82D1-E567A817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5543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97</xdr:row>
      <xdr:rowOff>28575</xdr:rowOff>
    </xdr:from>
    <xdr:to>
      <xdr:col>5</xdr:col>
      <xdr:colOff>247650</xdr:colOff>
      <xdr:row>107</xdr:row>
      <xdr:rowOff>9525</xdr:rowOff>
    </xdr:to>
    <xdr:pic>
      <xdr:nvPicPr>
        <xdr:cNvPr id="31789" name="Bildobjekt 6">
          <a:extLst>
            <a:ext uri="{FF2B5EF4-FFF2-40B4-BE49-F238E27FC236}">
              <a16:creationId xmlns:a16="http://schemas.microsoft.com/office/drawing/2014/main" id="{2D468B8E-78FD-4119-BAC5-B3EFB433D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18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114300</xdr:rowOff>
    </xdr:from>
    <xdr:to>
      <xdr:col>7</xdr:col>
      <xdr:colOff>523875</xdr:colOff>
      <xdr:row>71</xdr:row>
      <xdr:rowOff>180975</xdr:rowOff>
    </xdr:to>
    <xdr:pic>
      <xdr:nvPicPr>
        <xdr:cNvPr id="32811" name="Bildobjekt 4">
          <a:extLst>
            <a:ext uri="{FF2B5EF4-FFF2-40B4-BE49-F238E27FC236}">
              <a16:creationId xmlns:a16="http://schemas.microsoft.com/office/drawing/2014/main" id="{2144FB88-F179-44A9-B5F0-7026E7D0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250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5</xdr:col>
      <xdr:colOff>581025</xdr:colOff>
      <xdr:row>84</xdr:row>
      <xdr:rowOff>171450</xdr:rowOff>
    </xdr:to>
    <xdr:pic>
      <xdr:nvPicPr>
        <xdr:cNvPr id="32812" name="Bildobjekt 5">
          <a:extLst>
            <a:ext uri="{FF2B5EF4-FFF2-40B4-BE49-F238E27FC236}">
              <a16:creationId xmlns:a16="http://schemas.microsoft.com/office/drawing/2014/main" id="{DED4FAA5-E5A7-4FD3-8C0F-82CA376F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5877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5</xdr:col>
      <xdr:colOff>581025</xdr:colOff>
      <xdr:row>101</xdr:row>
      <xdr:rowOff>171450</xdr:rowOff>
    </xdr:to>
    <xdr:pic>
      <xdr:nvPicPr>
        <xdr:cNvPr id="32813" name="Bildobjekt 6">
          <a:extLst>
            <a:ext uri="{FF2B5EF4-FFF2-40B4-BE49-F238E27FC236}">
              <a16:creationId xmlns:a16="http://schemas.microsoft.com/office/drawing/2014/main" id="{E624ADED-E8FE-4E84-AC9D-27104AD10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9727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66675</xdr:rowOff>
    </xdr:from>
    <xdr:to>
      <xdr:col>9</xdr:col>
      <xdr:colOff>581025</xdr:colOff>
      <xdr:row>75</xdr:row>
      <xdr:rowOff>133350</xdr:rowOff>
    </xdr:to>
    <xdr:pic>
      <xdr:nvPicPr>
        <xdr:cNvPr id="33835" name="Bildobjekt 4">
          <a:extLst>
            <a:ext uri="{FF2B5EF4-FFF2-40B4-BE49-F238E27FC236}">
              <a16:creationId xmlns:a16="http://schemas.microsoft.com/office/drawing/2014/main" id="{3B0E32DE-625B-4C68-B435-C17C40DA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42386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8</xdr:col>
      <xdr:colOff>38100</xdr:colOff>
      <xdr:row>88</xdr:row>
      <xdr:rowOff>171450</xdr:rowOff>
    </xdr:to>
    <xdr:pic>
      <xdr:nvPicPr>
        <xdr:cNvPr id="33836" name="Bildobjekt 5">
          <a:extLst>
            <a:ext uri="{FF2B5EF4-FFF2-40B4-BE49-F238E27FC236}">
              <a16:creationId xmlns:a16="http://schemas.microsoft.com/office/drawing/2014/main" id="{F28A8EBD-377D-4B91-91CB-BCAFE033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683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8</xdr:col>
      <xdr:colOff>38100</xdr:colOff>
      <xdr:row>103</xdr:row>
      <xdr:rowOff>171450</xdr:rowOff>
    </xdr:to>
    <xdr:pic>
      <xdr:nvPicPr>
        <xdr:cNvPr id="33837" name="Bildobjekt 6">
          <a:extLst>
            <a:ext uri="{FF2B5EF4-FFF2-40B4-BE49-F238E27FC236}">
              <a16:creationId xmlns:a16="http://schemas.microsoft.com/office/drawing/2014/main" id="{0C3D0614-A47B-4124-8F80-8798BBED4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25825"/>
          <a:ext cx="36290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57</xdr:row>
      <xdr:rowOff>95250</xdr:rowOff>
    </xdr:from>
    <xdr:to>
      <xdr:col>8</xdr:col>
      <xdr:colOff>91440</xdr:colOff>
      <xdr:row>69</xdr:row>
      <xdr:rowOff>167640</xdr:rowOff>
    </xdr:to>
    <xdr:pic>
      <xdr:nvPicPr>
        <xdr:cNvPr id="34859" name="Bildobjekt 5">
          <a:extLst>
            <a:ext uri="{FF2B5EF4-FFF2-40B4-BE49-F238E27FC236}">
              <a16:creationId xmlns:a16="http://schemas.microsoft.com/office/drawing/2014/main" id="{FE324ECF-E980-41EF-88C3-923BC732F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896475"/>
          <a:ext cx="424815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161925</xdr:rowOff>
    </xdr:from>
    <xdr:to>
      <xdr:col>7</xdr:col>
      <xdr:colOff>55245</xdr:colOff>
      <xdr:row>82</xdr:row>
      <xdr:rowOff>131445</xdr:rowOff>
    </xdr:to>
    <xdr:pic>
      <xdr:nvPicPr>
        <xdr:cNvPr id="34860" name="Bildobjekt 4">
          <a:extLst>
            <a:ext uri="{FF2B5EF4-FFF2-40B4-BE49-F238E27FC236}">
              <a16:creationId xmlns:a16="http://schemas.microsoft.com/office/drawing/2014/main" id="{490220F4-859A-4013-9B09-5F2C8CA7E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206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7</xdr:col>
      <xdr:colOff>55245</xdr:colOff>
      <xdr:row>97</xdr:row>
      <xdr:rowOff>171450</xdr:rowOff>
    </xdr:to>
    <xdr:pic>
      <xdr:nvPicPr>
        <xdr:cNvPr id="34861" name="Bildobjekt 8">
          <a:extLst>
            <a:ext uri="{FF2B5EF4-FFF2-40B4-BE49-F238E27FC236}">
              <a16:creationId xmlns:a16="http://schemas.microsoft.com/office/drawing/2014/main" id="{96874025-6B19-4030-845C-EF5AB404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067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57</xdr:row>
      <xdr:rowOff>85725</xdr:rowOff>
    </xdr:from>
    <xdr:to>
      <xdr:col>9</xdr:col>
      <xdr:colOff>15240</xdr:colOff>
      <xdr:row>69</xdr:row>
      <xdr:rowOff>171450</xdr:rowOff>
    </xdr:to>
    <xdr:pic>
      <xdr:nvPicPr>
        <xdr:cNvPr id="35883" name="Bildobjekt 4">
          <a:extLst>
            <a:ext uri="{FF2B5EF4-FFF2-40B4-BE49-F238E27FC236}">
              <a16:creationId xmlns:a16="http://schemas.microsoft.com/office/drawing/2014/main" id="{12B5FDFB-3383-458B-A587-48F9F450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667875"/>
          <a:ext cx="4257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142875</xdr:rowOff>
    </xdr:from>
    <xdr:to>
      <xdr:col>7</xdr:col>
      <xdr:colOff>59055</xdr:colOff>
      <xdr:row>82</xdr:row>
      <xdr:rowOff>133350</xdr:rowOff>
    </xdr:to>
    <xdr:pic>
      <xdr:nvPicPr>
        <xdr:cNvPr id="35884" name="Bildobjekt 7">
          <a:extLst>
            <a:ext uri="{FF2B5EF4-FFF2-40B4-BE49-F238E27FC236}">
              <a16:creationId xmlns:a16="http://schemas.microsoft.com/office/drawing/2014/main" id="{D14D2804-B9B8-4731-825B-439D25967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825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7</xdr:col>
      <xdr:colOff>59055</xdr:colOff>
      <xdr:row>97</xdr:row>
      <xdr:rowOff>167640</xdr:rowOff>
    </xdr:to>
    <xdr:pic>
      <xdr:nvPicPr>
        <xdr:cNvPr id="35885" name="Bildobjekt 8">
          <a:extLst>
            <a:ext uri="{FF2B5EF4-FFF2-40B4-BE49-F238E27FC236}">
              <a16:creationId xmlns:a16="http://schemas.microsoft.com/office/drawing/2014/main" id="{BAAFD189-BEBC-4EF2-AD11-18B865FD6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87650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104775</xdr:rowOff>
    </xdr:from>
    <xdr:to>
      <xdr:col>8</xdr:col>
      <xdr:colOff>15240</xdr:colOff>
      <xdr:row>68</xdr:row>
      <xdr:rowOff>169545</xdr:rowOff>
    </xdr:to>
    <xdr:pic>
      <xdr:nvPicPr>
        <xdr:cNvPr id="39978" name="Bildobjekt 4">
          <a:extLst>
            <a:ext uri="{FF2B5EF4-FFF2-40B4-BE49-F238E27FC236}">
              <a16:creationId xmlns:a16="http://schemas.microsoft.com/office/drawing/2014/main" id="{E3834290-6892-4F1A-902B-437313BD2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05950"/>
          <a:ext cx="43624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72</xdr:row>
      <xdr:rowOff>28575</xdr:rowOff>
    </xdr:from>
    <xdr:to>
      <xdr:col>7</xdr:col>
      <xdr:colOff>17145</xdr:colOff>
      <xdr:row>82</xdr:row>
      <xdr:rowOff>15240</xdr:rowOff>
    </xdr:to>
    <xdr:pic>
      <xdr:nvPicPr>
        <xdr:cNvPr id="39979" name="Bildobjekt 5">
          <a:extLst>
            <a:ext uri="{FF2B5EF4-FFF2-40B4-BE49-F238E27FC236}">
              <a16:creationId xmlns:a16="http://schemas.microsoft.com/office/drawing/2014/main" id="{1AA4616B-22B7-4FDF-823E-69E4AA8A1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77750"/>
          <a:ext cx="37052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87</xdr:row>
      <xdr:rowOff>123825</xdr:rowOff>
    </xdr:from>
    <xdr:to>
      <xdr:col>7</xdr:col>
      <xdr:colOff>85725</xdr:colOff>
      <xdr:row>97</xdr:row>
      <xdr:rowOff>104775</xdr:rowOff>
    </xdr:to>
    <xdr:graphicFrame macro="">
      <xdr:nvGraphicFramePr>
        <xdr:cNvPr id="39980" name="Diagram 6">
          <a:extLst>
            <a:ext uri="{FF2B5EF4-FFF2-40B4-BE49-F238E27FC236}">
              <a16:creationId xmlns:a16="http://schemas.microsoft.com/office/drawing/2014/main" id="{90F1125D-F718-4DB5-8CAB-95C7EB1AB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57</xdr:row>
      <xdr:rowOff>28575</xdr:rowOff>
    </xdr:from>
    <xdr:to>
      <xdr:col>7</xdr:col>
      <xdr:colOff>361950</xdr:colOff>
      <xdr:row>70</xdr:row>
      <xdr:rowOff>91440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1CBABD34-37F0-4C5C-8C4A-0D50336BD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601200"/>
          <a:ext cx="396240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5</xdr:col>
      <xdr:colOff>434340</xdr:colOff>
      <xdr:row>85</xdr:row>
      <xdr:rowOff>91440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BEA5948D-07E8-4D71-85CE-A7B76851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49125"/>
          <a:ext cx="34099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5</xdr:col>
      <xdr:colOff>133350</xdr:colOff>
      <xdr:row>99</xdr:row>
      <xdr:rowOff>167640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367865B4-7F87-4979-850D-8CA43128A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06625"/>
          <a:ext cx="309562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9</xdr:col>
      <xdr:colOff>15240</xdr:colOff>
      <xdr:row>74</xdr:row>
      <xdr:rowOff>76200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43856BD0-68D6-4136-8A7B-056FA95D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01350"/>
          <a:ext cx="3971925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6</xdr:col>
      <xdr:colOff>38100</xdr:colOff>
      <xdr:row>90</xdr:row>
      <xdr:rowOff>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BF798314-ACE0-6948-A4B4-ACC425E21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54125"/>
          <a:ext cx="3419475" cy="220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5</xdr:col>
      <xdr:colOff>247650</xdr:colOff>
      <xdr:row>103</xdr:row>
      <xdr:rowOff>173355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BCED0CB5-F0F8-9A38-7F97-B5397DC60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21125"/>
          <a:ext cx="3105150" cy="227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57150</xdr:rowOff>
    </xdr:from>
    <xdr:to>
      <xdr:col>10</xdr:col>
      <xdr:colOff>590550</xdr:colOff>
      <xdr:row>11</xdr:row>
      <xdr:rowOff>19050</xdr:rowOff>
    </xdr:to>
    <xdr:pic>
      <xdr:nvPicPr>
        <xdr:cNvPr id="4111" name="Bildobjekt 2">
          <a:extLst>
            <a:ext uri="{FF2B5EF4-FFF2-40B4-BE49-F238E27FC236}">
              <a16:creationId xmlns:a16="http://schemas.microsoft.com/office/drawing/2014/main" id="{7F250691-DA27-430C-975F-86C24EAE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4765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66675</xdr:rowOff>
    </xdr:from>
    <xdr:to>
      <xdr:col>10</xdr:col>
      <xdr:colOff>523875</xdr:colOff>
      <xdr:row>11</xdr:row>
      <xdr:rowOff>19050</xdr:rowOff>
    </xdr:to>
    <xdr:pic>
      <xdr:nvPicPr>
        <xdr:cNvPr id="5135" name="Bildobjekt 2">
          <a:extLst>
            <a:ext uri="{FF2B5EF4-FFF2-40B4-BE49-F238E27FC236}">
              <a16:creationId xmlns:a16="http://schemas.microsoft.com/office/drawing/2014/main" id="{16498540-A15E-40F5-B55F-049665AD6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257175"/>
          <a:ext cx="36385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1</xdr:row>
      <xdr:rowOff>47625</xdr:rowOff>
    </xdr:from>
    <xdr:to>
      <xdr:col>9</xdr:col>
      <xdr:colOff>419100</xdr:colOff>
      <xdr:row>11</xdr:row>
      <xdr:rowOff>9525</xdr:rowOff>
    </xdr:to>
    <xdr:pic>
      <xdr:nvPicPr>
        <xdr:cNvPr id="6159" name="Bildobjekt 2">
          <a:extLst>
            <a:ext uri="{FF2B5EF4-FFF2-40B4-BE49-F238E27FC236}">
              <a16:creationId xmlns:a16="http://schemas.microsoft.com/office/drawing/2014/main" id="{9733F040-DF74-4261-84B5-17A6B00C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38125"/>
          <a:ext cx="36480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</xdr:row>
      <xdr:rowOff>9525</xdr:rowOff>
    </xdr:from>
    <xdr:to>
      <xdr:col>9</xdr:col>
      <xdr:colOff>409575</xdr:colOff>
      <xdr:row>10</xdr:row>
      <xdr:rowOff>161925</xdr:rowOff>
    </xdr:to>
    <xdr:pic>
      <xdr:nvPicPr>
        <xdr:cNvPr id="7183" name="Bildobjekt 2">
          <a:extLst>
            <a:ext uri="{FF2B5EF4-FFF2-40B4-BE49-F238E27FC236}">
              <a16:creationId xmlns:a16="http://schemas.microsoft.com/office/drawing/2014/main" id="{80EE15B2-97CF-4114-B81E-2D83B3B6D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00025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66675</xdr:rowOff>
    </xdr:from>
    <xdr:to>
      <xdr:col>8</xdr:col>
      <xdr:colOff>390525</xdr:colOff>
      <xdr:row>33</xdr:row>
      <xdr:rowOff>142875</xdr:rowOff>
    </xdr:to>
    <xdr:pic>
      <xdr:nvPicPr>
        <xdr:cNvPr id="8221" name="Bildobjekt 4">
          <a:extLst>
            <a:ext uri="{FF2B5EF4-FFF2-40B4-BE49-F238E27FC236}">
              <a16:creationId xmlns:a16="http://schemas.microsoft.com/office/drawing/2014/main" id="{77E91F15-51DE-4308-9E2B-078563091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9075"/>
          <a:ext cx="4257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7</xdr:col>
      <xdr:colOff>381000</xdr:colOff>
      <xdr:row>45</xdr:row>
      <xdr:rowOff>171450</xdr:rowOff>
    </xdr:to>
    <xdr:pic>
      <xdr:nvPicPr>
        <xdr:cNvPr id="8222" name="Bildobjekt 5">
          <a:extLst>
            <a:ext uri="{FF2B5EF4-FFF2-40B4-BE49-F238E27FC236}">
              <a16:creationId xmlns:a16="http://schemas.microsoft.com/office/drawing/2014/main" id="{CD9C89BA-2A89-4F65-B484-8D5F0A0CF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9900"/>
          <a:ext cx="36385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10</xdr:row>
      <xdr:rowOff>28575</xdr:rowOff>
    </xdr:from>
    <xdr:to>
      <xdr:col>8</xdr:col>
      <xdr:colOff>57150</xdr:colOff>
      <xdr:row>21</xdr:row>
      <xdr:rowOff>142875</xdr:rowOff>
    </xdr:to>
    <xdr:pic>
      <xdr:nvPicPr>
        <xdr:cNvPr id="9231" name="Bildobjekt 2">
          <a:extLst>
            <a:ext uri="{FF2B5EF4-FFF2-40B4-BE49-F238E27FC236}">
              <a16:creationId xmlns:a16="http://schemas.microsoft.com/office/drawing/2014/main" id="{7CEE483A-91C8-49E4-B4A1-D9FE0F40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52625"/>
          <a:ext cx="42386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4Val/&#196;ldre%20valstatistik/Riksdagsval%20bearbetad%20KH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14Val\&#196;ldre%20valstatistik\Riksdagsval%20bearbetad%20KH3.xlsx" TargetMode="External"/><Relationship Id="rId1" Type="http://schemas.openxmlformats.org/officeDocument/2006/relationships/externalLinkPath" Target="/Astat/14Val/&#196;ldre%20valstatistik/Riksdagsval%20bearbetad%20KH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éer"/>
      <sheetName val="Lista"/>
      <sheetName val="Lista Val"/>
      <sheetName val="Dia"/>
      <sheetName val="Dia 2"/>
      <sheetName val="1907"/>
      <sheetName val="1908"/>
      <sheetName val="1909"/>
      <sheetName val="1910"/>
      <sheetName val="1911"/>
      <sheetName val="1913"/>
      <sheetName val="1916"/>
      <sheetName val="1917"/>
      <sheetName val="1919"/>
      <sheetName val="1922"/>
      <sheetName val="1924"/>
      <sheetName val="1927"/>
      <sheetName val="1929"/>
      <sheetName val="1930"/>
      <sheetName val="1933"/>
      <sheetName val="1936"/>
      <sheetName val="1939"/>
      <sheetName val="1945"/>
      <sheetName val="1948"/>
      <sheetName val="1951"/>
      <sheetName val="1954"/>
      <sheetName val="1958"/>
      <sheetName val="1962"/>
      <sheetName val="1966"/>
      <sheetName val="1970"/>
      <sheetName val="1972"/>
      <sheetName val="1975"/>
      <sheetName val="1979"/>
      <sheetName val="1983"/>
      <sheetName val="1987"/>
      <sheetName val="1991"/>
      <sheetName val="1995"/>
      <sheetName val="Mall"/>
      <sheetName val="1999"/>
      <sheetName val="2003"/>
      <sheetName val="2007"/>
      <sheetName val="2011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86">
          <cell r="R86" t="str">
            <v>Gunnar Häggblom</v>
          </cell>
          <cell r="S86" t="str">
            <v>Alarik Häggblom</v>
          </cell>
          <cell r="T86" t="str">
            <v>Lasse Wiklöf</v>
          </cell>
          <cell r="U86" t="str">
            <v>Jan-Erik Lindfors</v>
          </cell>
          <cell r="V86" t="str">
            <v>Gunnar Johansson</v>
          </cell>
        </row>
        <row r="87">
          <cell r="Q87" t="str">
            <v>Mariehamn</v>
          </cell>
          <cell r="R87">
            <v>661</v>
          </cell>
          <cell r="S87">
            <v>1220</v>
          </cell>
          <cell r="T87">
            <v>917</v>
          </cell>
          <cell r="U87">
            <v>526</v>
          </cell>
          <cell r="V87">
            <v>62</v>
          </cell>
        </row>
        <row r="88">
          <cell r="Q88" t="str">
            <v>Landsbygden</v>
          </cell>
          <cell r="R88">
            <v>2110</v>
          </cell>
          <cell r="S88">
            <v>945</v>
          </cell>
          <cell r="T88">
            <v>804</v>
          </cell>
          <cell r="U88">
            <v>395</v>
          </cell>
          <cell r="V88">
            <v>42</v>
          </cell>
        </row>
        <row r="89">
          <cell r="Q89" t="str">
            <v>Skärgården</v>
          </cell>
          <cell r="R89">
            <v>530</v>
          </cell>
          <cell r="S89">
            <v>421</v>
          </cell>
          <cell r="T89">
            <v>149</v>
          </cell>
          <cell r="U89">
            <v>60</v>
          </cell>
          <cell r="V89">
            <v>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éer"/>
      <sheetName val="Lista"/>
      <sheetName val="Lista Val"/>
      <sheetName val="Dia"/>
      <sheetName val="Dia 2"/>
      <sheetName val="1907"/>
      <sheetName val="1908"/>
      <sheetName val="1909"/>
      <sheetName val="1910"/>
      <sheetName val="1911"/>
      <sheetName val="1913"/>
      <sheetName val="1916"/>
      <sheetName val="1917"/>
      <sheetName val="1919"/>
      <sheetName val="1922"/>
      <sheetName val="1924"/>
      <sheetName val="1927"/>
      <sheetName val="1929"/>
      <sheetName val="1930"/>
      <sheetName val="1933"/>
      <sheetName val="1936"/>
      <sheetName val="1939"/>
      <sheetName val="1945"/>
      <sheetName val="1948"/>
      <sheetName val="1951"/>
      <sheetName val="1954"/>
      <sheetName val="1958"/>
      <sheetName val="1962"/>
      <sheetName val="1966"/>
      <sheetName val="1970"/>
      <sheetName val="1972"/>
      <sheetName val="1975"/>
      <sheetName val="1979"/>
      <sheetName val="1983"/>
      <sheetName val="1987"/>
      <sheetName val="1991"/>
      <sheetName val="1995"/>
      <sheetName val="Mall"/>
      <sheetName val="1999"/>
      <sheetName val="2003"/>
      <sheetName val="2007"/>
      <sheetName val="2011"/>
      <sheetName val="2015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9">
          <cell r="M39" t="str">
            <v>Mariehamn</v>
          </cell>
          <cell r="N39">
            <v>39.600564857776881</v>
          </cell>
        </row>
        <row r="40">
          <cell r="M40" t="str">
            <v>Landsbygden</v>
          </cell>
          <cell r="N40">
            <v>47.124756335282655</v>
          </cell>
        </row>
        <row r="41">
          <cell r="M41" t="str">
            <v>Skärgården</v>
          </cell>
          <cell r="N41">
            <v>32.86778398510242</v>
          </cell>
        </row>
      </sheetData>
      <sheetData sheetId="43"/>
    </sheetDataSet>
  </externalBook>
</externalLink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4"/>
  <sheetViews>
    <sheetView showGridLines="0" topLeftCell="A26" workbookViewId="0">
      <selection activeCell="L8" sqref="L8"/>
    </sheetView>
  </sheetViews>
  <sheetFormatPr defaultColWidth="9.109375" defaultRowHeight="12" x14ac:dyDescent="0.25"/>
  <cols>
    <col min="1" max="1" width="9.109375" style="13"/>
    <col min="2" max="2" width="3.109375" style="13" customWidth="1"/>
    <col min="3" max="16384" width="9.109375" style="13"/>
  </cols>
  <sheetData>
    <row r="1" spans="1:17" ht="14.25" customHeight="1" x14ac:dyDescent="0.3">
      <c r="A1" s="120" t="s">
        <v>649</v>
      </c>
    </row>
    <row r="2" spans="1:17" ht="14.25" customHeight="1" x14ac:dyDescent="0.3">
      <c r="A2" s="119"/>
    </row>
    <row r="3" spans="1:17" ht="14.25" customHeight="1" x14ac:dyDescent="0.3">
      <c r="A3" s="119" t="s">
        <v>646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ht="14.25" customHeight="1" x14ac:dyDescent="0.3">
      <c r="A4" s="119" t="s">
        <v>647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4.25" customHeight="1" x14ac:dyDescent="0.3">
      <c r="A5" s="119" t="s">
        <v>648</v>
      </c>
      <c r="B5" s="119"/>
      <c r="C5" s="2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17" ht="14.25" customHeight="1" x14ac:dyDescent="0.3">
      <c r="A6" s="119" t="s">
        <v>650</v>
      </c>
      <c r="B6" s="119"/>
      <c r="C6" s="2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7" spans="1:17" ht="14.25" customHeight="1" x14ac:dyDescent="0.3">
      <c r="A7" s="119" t="s">
        <v>651</v>
      </c>
      <c r="B7" s="119"/>
      <c r="C7" s="2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ht="14.25" customHeight="1" x14ac:dyDescent="0.3">
      <c r="A8" s="119" t="s">
        <v>652</v>
      </c>
      <c r="B8" s="119"/>
      <c r="C8" s="2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</row>
    <row r="9" spans="1:17" ht="14.25" customHeight="1" x14ac:dyDescent="0.3">
      <c r="A9" s="119"/>
      <c r="B9" s="119"/>
      <c r="C9" s="2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</row>
    <row r="10" spans="1:17" ht="14.25" customHeight="1" x14ac:dyDescent="0.3">
      <c r="A10" s="119" t="s">
        <v>653</v>
      </c>
      <c r="B10" s="119"/>
      <c r="C10" s="2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pans="1:17" ht="14.25" customHeight="1" x14ac:dyDescent="0.3">
      <c r="A11" s="119" t="s">
        <v>654</v>
      </c>
      <c r="B11" s="119"/>
      <c r="C11" s="2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</row>
    <row r="12" spans="1:17" ht="14.25" customHeight="1" x14ac:dyDescent="0.3">
      <c r="A12" s="119" t="s">
        <v>655</v>
      </c>
      <c r="B12" s="119"/>
      <c r="C12" s="2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</row>
    <row r="13" spans="1:17" ht="14.25" customHeight="1" x14ac:dyDescent="0.3">
      <c r="A13" s="119" t="s">
        <v>656</v>
      </c>
      <c r="B13" s="119"/>
      <c r="C13" s="119"/>
      <c r="D13" s="119"/>
      <c r="E13" s="119"/>
      <c r="F13" s="12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</row>
    <row r="14" spans="1:17" ht="14.25" customHeight="1" x14ac:dyDescent="0.3">
      <c r="A14" s="119" t="s">
        <v>657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ht="14.25" customHeight="1" x14ac:dyDescent="0.3">
      <c r="A15" s="119" t="s">
        <v>658</v>
      </c>
      <c r="B15" s="119"/>
      <c r="C15" s="2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</row>
    <row r="16" spans="1:17" ht="14.25" customHeight="1" x14ac:dyDescent="0.3">
      <c r="A16" s="119" t="s">
        <v>659</v>
      </c>
      <c r="B16" s="119"/>
      <c r="C16" s="2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</row>
    <row r="17" spans="1:17" ht="14.25" customHeight="1" x14ac:dyDescent="0.3">
      <c r="A17" s="119" t="s">
        <v>660</v>
      </c>
      <c r="B17" s="119"/>
      <c r="C17" s="2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</row>
    <row r="18" spans="1:17" ht="14.25" customHeight="1" x14ac:dyDescent="0.3">
      <c r="A18" s="119" t="s">
        <v>675</v>
      </c>
      <c r="B18" s="119"/>
      <c r="C18" s="2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</row>
    <row r="19" spans="1:17" ht="14.25" customHeight="1" x14ac:dyDescent="0.3">
      <c r="A19" s="119" t="s">
        <v>661</v>
      </c>
      <c r="B19" s="119"/>
      <c r="C19" s="2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</row>
    <row r="20" spans="1:17" ht="14.25" customHeight="1" x14ac:dyDescent="0.3">
      <c r="A20" s="119" t="s">
        <v>662</v>
      </c>
      <c r="B20" s="119"/>
      <c r="C20" s="2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</row>
    <row r="21" spans="1:17" ht="14.25" customHeight="1" x14ac:dyDescent="0.3">
      <c r="A21" s="119" t="s">
        <v>663</v>
      </c>
      <c r="B21" s="119"/>
      <c r="C21" s="2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r="22" spans="1:17" ht="14.25" customHeight="1" x14ac:dyDescent="0.3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r="23" spans="1:17" ht="14.25" customHeight="1" x14ac:dyDescent="0.3">
      <c r="A23" s="119" t="s">
        <v>664</v>
      </c>
      <c r="B23" s="119"/>
      <c r="C23" s="2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7" ht="14.25" customHeight="1" x14ac:dyDescent="0.3">
      <c r="A24" s="119" t="s">
        <v>665</v>
      </c>
      <c r="B24" s="119"/>
      <c r="C24" s="29"/>
      <c r="D24" s="119"/>
      <c r="E24" s="119"/>
      <c r="F24" s="119"/>
      <c r="G24" s="119"/>
      <c r="H24" s="119"/>
      <c r="I24" s="119"/>
      <c r="J24" s="119"/>
    </row>
    <row r="25" spans="1:17" ht="14.25" customHeight="1" x14ac:dyDescent="0.3">
      <c r="A25" s="119" t="s">
        <v>666</v>
      </c>
      <c r="B25" s="119"/>
      <c r="C25" s="29"/>
      <c r="D25" s="119"/>
      <c r="E25" s="119"/>
      <c r="F25" s="119"/>
      <c r="G25" s="119"/>
      <c r="H25" s="119"/>
      <c r="I25" s="119"/>
      <c r="J25" s="119"/>
    </row>
    <row r="26" spans="1:17" ht="14.25" customHeight="1" x14ac:dyDescent="0.3">
      <c r="A26" s="119" t="s">
        <v>667</v>
      </c>
      <c r="B26" s="119"/>
      <c r="C26" s="29"/>
      <c r="D26" s="119"/>
      <c r="E26" s="119"/>
      <c r="F26" s="119"/>
      <c r="G26" s="119"/>
      <c r="H26" s="119"/>
      <c r="I26" s="119"/>
      <c r="J26" s="119"/>
    </row>
    <row r="27" spans="1:17" ht="14.25" customHeight="1" x14ac:dyDescent="0.3">
      <c r="A27" s="119" t="s">
        <v>668</v>
      </c>
      <c r="B27" s="119"/>
      <c r="C27" s="29"/>
      <c r="D27" s="119"/>
      <c r="E27" s="119"/>
      <c r="F27" s="119"/>
      <c r="G27" s="119"/>
      <c r="H27" s="119"/>
      <c r="I27" s="119"/>
      <c r="J27" s="119"/>
    </row>
    <row r="28" spans="1:17" ht="14.25" customHeight="1" x14ac:dyDescent="0.3">
      <c r="A28" s="119" t="s">
        <v>669</v>
      </c>
      <c r="B28" s="119"/>
      <c r="C28" s="29"/>
      <c r="D28" s="119"/>
      <c r="E28" s="119"/>
      <c r="F28" s="119"/>
      <c r="G28" s="119"/>
      <c r="H28" s="119"/>
      <c r="I28" s="119"/>
      <c r="J28" s="119"/>
    </row>
    <row r="29" spans="1:17" ht="14.25" customHeight="1" x14ac:dyDescent="0.3">
      <c r="A29" s="119"/>
      <c r="B29" s="119"/>
      <c r="C29" s="29"/>
      <c r="D29" s="119"/>
      <c r="E29" s="119"/>
      <c r="F29" s="119"/>
      <c r="G29" s="119"/>
      <c r="H29" s="119"/>
      <c r="I29" s="119"/>
      <c r="J29" s="119"/>
    </row>
    <row r="30" spans="1:17" ht="14.25" customHeight="1" x14ac:dyDescent="0.3">
      <c r="A30" s="119" t="s">
        <v>670</v>
      </c>
      <c r="B30" s="119"/>
      <c r="C30" s="29"/>
      <c r="D30" s="119"/>
      <c r="E30" s="119"/>
      <c r="F30" s="119"/>
      <c r="G30" s="119"/>
      <c r="H30" s="119"/>
      <c r="I30" s="119"/>
      <c r="J30" s="119"/>
    </row>
    <row r="31" spans="1:17" ht="14.25" customHeight="1" x14ac:dyDescent="0.3">
      <c r="A31" s="119" t="s">
        <v>687</v>
      </c>
      <c r="B31" s="119"/>
      <c r="C31" s="29"/>
      <c r="D31" s="119"/>
      <c r="E31" s="119"/>
      <c r="F31" s="119"/>
      <c r="G31" s="119"/>
      <c r="H31" s="119"/>
      <c r="I31" s="119"/>
      <c r="J31" s="119"/>
    </row>
    <row r="32" spans="1:17" ht="14.25" customHeight="1" x14ac:dyDescent="0.3">
      <c r="A32" s="119" t="s">
        <v>671</v>
      </c>
      <c r="B32" s="119"/>
      <c r="C32" s="29"/>
      <c r="D32" s="119"/>
      <c r="E32" s="119"/>
      <c r="F32" s="119"/>
      <c r="G32" s="119"/>
      <c r="H32" s="119"/>
      <c r="I32" s="119"/>
      <c r="J32" s="119"/>
    </row>
    <row r="33" spans="1:10" ht="14.25" customHeight="1" x14ac:dyDescent="0.3">
      <c r="A33" s="119" t="s">
        <v>672</v>
      </c>
      <c r="B33" s="119"/>
      <c r="C33" s="29"/>
      <c r="D33" s="119"/>
      <c r="E33" s="119"/>
      <c r="F33" s="119"/>
      <c r="G33" s="119"/>
      <c r="H33" s="119"/>
      <c r="I33" s="119"/>
      <c r="J33" s="119"/>
    </row>
    <row r="34" spans="1:10" ht="14.25" customHeight="1" x14ac:dyDescent="0.3">
      <c r="A34" s="119" t="s">
        <v>673</v>
      </c>
      <c r="B34" s="119"/>
      <c r="C34" s="29"/>
      <c r="D34" s="119"/>
      <c r="E34" s="119"/>
      <c r="F34" s="119"/>
      <c r="G34" s="119"/>
      <c r="H34" s="119"/>
      <c r="I34" s="119"/>
      <c r="J34" s="119"/>
    </row>
    <row r="35" spans="1:10" ht="14.25" customHeight="1" x14ac:dyDescent="0.3">
      <c r="A35" s="119"/>
      <c r="B35" s="119"/>
      <c r="C35" s="29"/>
      <c r="D35" s="119"/>
      <c r="E35" s="119"/>
      <c r="F35" s="119"/>
      <c r="G35" s="119"/>
      <c r="H35" s="119"/>
      <c r="I35" s="119"/>
      <c r="J35" s="119"/>
    </row>
    <row r="36" spans="1:10" ht="14.25" customHeight="1" x14ac:dyDescent="0.3">
      <c r="A36" s="119" t="s">
        <v>674</v>
      </c>
      <c r="B36" s="119"/>
      <c r="C36" s="29"/>
      <c r="D36" s="119"/>
      <c r="E36" s="119"/>
      <c r="F36" s="119"/>
      <c r="G36" s="119"/>
      <c r="H36" s="119"/>
      <c r="I36" s="119"/>
      <c r="J36" s="119"/>
    </row>
    <row r="37" spans="1:10" ht="14.25" customHeight="1" x14ac:dyDescent="0.3">
      <c r="A37" s="119"/>
      <c r="B37" s="119"/>
      <c r="C37" s="29"/>
      <c r="D37" s="119"/>
      <c r="E37" s="119"/>
      <c r="F37" s="119"/>
      <c r="G37" s="119"/>
      <c r="H37" s="119"/>
      <c r="I37" s="119"/>
      <c r="J37" s="119"/>
    </row>
    <row r="38" spans="1:10" ht="14.25" customHeight="1" x14ac:dyDescent="0.3">
      <c r="A38" s="29" t="s">
        <v>676</v>
      </c>
      <c r="B38" s="119"/>
      <c r="C38" s="29"/>
      <c r="D38" s="119"/>
      <c r="E38" s="119"/>
      <c r="F38" s="119"/>
      <c r="G38" s="119"/>
      <c r="H38" s="119"/>
      <c r="I38" s="119"/>
      <c r="J38" s="119"/>
    </row>
    <row r="39" spans="1:10" ht="14.25" customHeight="1" x14ac:dyDescent="0.3">
      <c r="A39" s="119" t="s">
        <v>677</v>
      </c>
      <c r="B39" s="119"/>
      <c r="C39" s="29"/>
      <c r="D39" s="119"/>
      <c r="E39" s="119"/>
      <c r="F39" s="119"/>
      <c r="G39" s="119"/>
      <c r="H39" s="119"/>
      <c r="I39" s="119"/>
      <c r="J39" s="119"/>
    </row>
    <row r="40" spans="1:10" ht="14.25" customHeight="1" x14ac:dyDescent="0.3">
      <c r="A40" s="119" t="s">
        <v>678</v>
      </c>
      <c r="B40" s="119"/>
      <c r="C40" s="29"/>
      <c r="D40" s="119"/>
      <c r="E40" s="119"/>
      <c r="F40" s="119"/>
      <c r="G40" s="119"/>
      <c r="H40" s="119"/>
      <c r="I40" s="119"/>
      <c r="J40" s="119"/>
    </row>
    <row r="41" spans="1:10" ht="14.25" customHeight="1" x14ac:dyDescent="0.3">
      <c r="A41" s="119" t="s">
        <v>679</v>
      </c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0" ht="14.25" customHeight="1" x14ac:dyDescent="0.3">
      <c r="A42" s="119" t="s">
        <v>680</v>
      </c>
      <c r="B42" s="119"/>
      <c r="C42" s="119"/>
      <c r="D42" s="119"/>
      <c r="E42" s="119"/>
      <c r="F42" s="119"/>
      <c r="G42" s="119"/>
      <c r="H42" s="119"/>
      <c r="I42" s="119"/>
      <c r="J42" s="119"/>
    </row>
    <row r="43" spans="1:10" ht="14.25" customHeight="1" x14ac:dyDescent="0.3">
      <c r="A43" s="119" t="s">
        <v>681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14.25" customHeight="1" x14ac:dyDescent="0.3">
      <c r="A44" s="119"/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ht="14.25" customHeight="1" x14ac:dyDescent="0.3">
      <c r="A45" s="119" t="s">
        <v>682</v>
      </c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 ht="14.25" customHeight="1" x14ac:dyDescent="0.3">
      <c r="A46" s="119" t="s">
        <v>683</v>
      </c>
      <c r="B46" s="119"/>
      <c r="C46" s="119"/>
      <c r="D46" s="119"/>
      <c r="E46" s="119"/>
      <c r="F46" s="119"/>
      <c r="G46" s="119"/>
      <c r="H46" s="119"/>
      <c r="I46" s="119"/>
      <c r="J46" s="119"/>
    </row>
    <row r="47" spans="1:10" ht="13.8" x14ac:dyDescent="0.3">
      <c r="A47" s="119"/>
      <c r="B47" s="119"/>
      <c r="C47" s="119"/>
      <c r="D47" s="119"/>
      <c r="E47" s="119"/>
      <c r="F47" s="119"/>
      <c r="G47" s="119"/>
      <c r="H47" s="119"/>
      <c r="I47" s="119"/>
      <c r="J47" s="119"/>
    </row>
    <row r="48" spans="1:10" ht="13.8" x14ac:dyDescent="0.3">
      <c r="A48" s="119" t="s">
        <v>684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13.8" x14ac:dyDescent="0.3">
      <c r="A49" s="119" t="s">
        <v>685</v>
      </c>
      <c r="B49" s="119"/>
      <c r="C49" s="119"/>
      <c r="D49" s="119"/>
      <c r="E49" s="119"/>
      <c r="F49" s="119"/>
      <c r="G49" s="119"/>
      <c r="H49" s="119"/>
      <c r="I49" s="119"/>
      <c r="J49" s="119"/>
    </row>
    <row r="50" spans="1:10" ht="13.8" x14ac:dyDescent="0.3">
      <c r="A50" s="119"/>
      <c r="B50" s="119"/>
      <c r="C50" s="119"/>
      <c r="D50" s="119"/>
      <c r="E50" s="119"/>
      <c r="F50" s="119"/>
      <c r="G50" s="119"/>
      <c r="H50" s="119"/>
      <c r="I50" s="119"/>
      <c r="J50" s="119"/>
    </row>
    <row r="51" spans="1:10" ht="13.8" x14ac:dyDescent="0.3">
      <c r="A51" s="119" t="s">
        <v>686</v>
      </c>
      <c r="B51" s="119"/>
      <c r="C51" s="119"/>
      <c r="D51" s="119"/>
      <c r="E51" s="119"/>
      <c r="F51" s="119"/>
      <c r="G51" s="119"/>
      <c r="H51" s="119"/>
      <c r="I51" s="119"/>
      <c r="J51" s="119"/>
    </row>
    <row r="52" spans="1:10" ht="13.8" x14ac:dyDescent="0.3">
      <c r="A52" s="119"/>
      <c r="B52" s="119"/>
      <c r="C52" s="119"/>
      <c r="D52" s="119"/>
      <c r="E52" s="119"/>
      <c r="F52" s="119"/>
      <c r="G52" s="119"/>
      <c r="H52" s="119"/>
      <c r="I52" s="119"/>
      <c r="J52" s="119"/>
    </row>
    <row r="53" spans="1:10" ht="13.8" x14ac:dyDescent="0.3">
      <c r="A53" s="119"/>
      <c r="B53" s="119"/>
      <c r="C53" s="119"/>
      <c r="D53" s="119"/>
      <c r="E53" s="119"/>
      <c r="F53" s="119"/>
      <c r="G53" s="119"/>
      <c r="H53" s="119"/>
      <c r="I53" s="119"/>
      <c r="J53" s="119"/>
    </row>
    <row r="54" spans="1:10" ht="13.8" x14ac:dyDescent="0.3">
      <c r="A54" s="119"/>
      <c r="B54" s="119"/>
      <c r="C54" s="119"/>
      <c r="D54" s="119"/>
      <c r="E54" s="119"/>
      <c r="F54" s="119"/>
      <c r="G54" s="119"/>
      <c r="H54" s="119"/>
      <c r="I54" s="119"/>
      <c r="J54" s="119"/>
    </row>
    <row r="55" spans="1:10" ht="13.8" x14ac:dyDescent="0.3">
      <c r="A55" s="119"/>
      <c r="B55" s="119"/>
      <c r="C55" s="119"/>
      <c r="D55" s="119"/>
      <c r="E55" s="119"/>
      <c r="F55" s="119"/>
      <c r="G55" s="119"/>
      <c r="H55" s="119"/>
      <c r="I55" s="119"/>
      <c r="J55" s="119"/>
    </row>
    <row r="56" spans="1:10" ht="13.8" x14ac:dyDescent="0.3">
      <c r="A56" s="119"/>
      <c r="B56" s="119"/>
      <c r="C56" s="119"/>
      <c r="D56" s="119"/>
      <c r="E56" s="119"/>
      <c r="F56" s="119"/>
      <c r="G56" s="119"/>
      <c r="H56" s="119"/>
      <c r="I56" s="119"/>
      <c r="J56" s="119"/>
    </row>
    <row r="57" spans="1:10" ht="13.8" x14ac:dyDescent="0.3">
      <c r="A57" s="119"/>
      <c r="B57" s="119"/>
      <c r="C57" s="119"/>
      <c r="D57" s="119"/>
      <c r="E57" s="119"/>
      <c r="F57" s="119"/>
      <c r="G57" s="119"/>
      <c r="H57" s="119"/>
      <c r="I57" s="119"/>
      <c r="J57" s="119"/>
    </row>
    <row r="58" spans="1:10" ht="13.8" x14ac:dyDescent="0.3">
      <c r="A58" s="119"/>
      <c r="B58" s="119"/>
      <c r="C58" s="119"/>
      <c r="D58" s="119"/>
      <c r="E58" s="119"/>
      <c r="F58" s="119"/>
      <c r="G58" s="119"/>
      <c r="H58" s="119"/>
      <c r="I58" s="119"/>
      <c r="J58" s="119"/>
    </row>
    <row r="59" spans="1:10" ht="13.8" x14ac:dyDescent="0.3">
      <c r="A59" s="119"/>
      <c r="B59" s="119"/>
      <c r="C59" s="119"/>
      <c r="D59" s="119"/>
      <c r="E59" s="119"/>
      <c r="F59" s="119"/>
      <c r="G59" s="119"/>
      <c r="H59" s="119"/>
      <c r="I59" s="119"/>
      <c r="J59" s="119"/>
    </row>
    <row r="60" spans="1:10" ht="13.8" x14ac:dyDescent="0.3">
      <c r="A60" s="119"/>
      <c r="B60" s="119"/>
      <c r="C60" s="119"/>
      <c r="D60" s="119"/>
      <c r="E60" s="119"/>
      <c r="F60" s="119"/>
      <c r="G60" s="119"/>
      <c r="H60" s="119"/>
      <c r="I60" s="119"/>
      <c r="J60" s="119"/>
    </row>
    <row r="61" spans="1:10" ht="13.8" x14ac:dyDescent="0.3">
      <c r="A61" s="119"/>
      <c r="B61" s="119"/>
      <c r="C61" s="119"/>
      <c r="D61" s="119"/>
      <c r="E61" s="119"/>
      <c r="F61" s="119"/>
      <c r="G61" s="119"/>
      <c r="H61" s="119"/>
      <c r="I61" s="119"/>
      <c r="J61" s="119"/>
    </row>
    <row r="62" spans="1:10" ht="13.8" x14ac:dyDescent="0.3">
      <c r="A62" s="119"/>
      <c r="B62" s="119"/>
      <c r="C62" s="119"/>
      <c r="D62" s="119"/>
      <c r="E62" s="119"/>
      <c r="F62" s="119"/>
      <c r="G62" s="119"/>
      <c r="H62" s="119"/>
      <c r="I62" s="119"/>
      <c r="J62" s="119"/>
    </row>
    <row r="63" spans="1:10" ht="13.8" x14ac:dyDescent="0.3">
      <c r="A63" s="119"/>
      <c r="B63" s="119"/>
      <c r="C63" s="119"/>
      <c r="D63" s="119"/>
      <c r="E63" s="119"/>
      <c r="F63" s="119"/>
      <c r="G63" s="119"/>
      <c r="H63" s="119"/>
      <c r="I63" s="119"/>
      <c r="J63" s="119"/>
    </row>
    <row r="64" spans="1:10" ht="13.8" x14ac:dyDescent="0.3">
      <c r="A64" s="119"/>
      <c r="B64" s="119"/>
      <c r="C64" s="119"/>
      <c r="D64" s="119"/>
      <c r="E64" s="119"/>
      <c r="F64" s="119"/>
      <c r="G64" s="119"/>
      <c r="H64" s="119"/>
      <c r="I64" s="119"/>
      <c r="J64" s="119"/>
    </row>
    <row r="65" spans="1:10" ht="13.8" x14ac:dyDescent="0.3">
      <c r="A65" s="119"/>
      <c r="B65" s="119"/>
      <c r="C65" s="119"/>
      <c r="D65" s="119"/>
      <c r="E65" s="119"/>
      <c r="F65" s="119"/>
      <c r="G65" s="119"/>
      <c r="H65" s="119"/>
      <c r="I65" s="119"/>
      <c r="J65" s="119"/>
    </row>
    <row r="66" spans="1:10" ht="13.8" x14ac:dyDescent="0.3">
      <c r="A66" s="119"/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8" x14ac:dyDescent="0.3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8" x14ac:dyDescent="0.3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8" x14ac:dyDescent="0.3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ht="13.8" x14ac:dyDescent="0.3">
      <c r="A70" s="119"/>
      <c r="B70" s="119"/>
      <c r="C70" s="119"/>
      <c r="D70" s="119"/>
      <c r="E70" s="119"/>
      <c r="F70" s="119"/>
      <c r="G70" s="119"/>
      <c r="H70" s="119"/>
      <c r="I70" s="119"/>
      <c r="J70" s="119"/>
    </row>
    <row r="71" spans="1:10" ht="13.8" x14ac:dyDescent="0.3">
      <c r="A71" s="119"/>
      <c r="B71" s="119"/>
      <c r="C71" s="119"/>
      <c r="D71" s="119"/>
      <c r="E71" s="119"/>
      <c r="F71" s="119"/>
      <c r="G71" s="119"/>
      <c r="H71" s="119"/>
      <c r="I71" s="119"/>
      <c r="J71" s="119"/>
    </row>
    <row r="72" spans="1:10" ht="13.8" x14ac:dyDescent="0.3">
      <c r="A72" s="119"/>
      <c r="B72" s="119"/>
      <c r="C72" s="119"/>
      <c r="D72" s="119"/>
      <c r="E72" s="119"/>
      <c r="F72" s="119"/>
      <c r="G72" s="119"/>
      <c r="H72" s="119"/>
      <c r="I72" s="119"/>
      <c r="J72" s="119"/>
    </row>
    <row r="73" spans="1:10" ht="13.8" x14ac:dyDescent="0.3">
      <c r="A73" s="119"/>
      <c r="B73" s="119"/>
      <c r="C73" s="119"/>
      <c r="D73" s="119"/>
      <c r="E73" s="119"/>
      <c r="F73" s="119"/>
      <c r="G73" s="119"/>
      <c r="H73" s="119"/>
      <c r="I73" s="119"/>
      <c r="J73" s="119"/>
    </row>
    <row r="74" spans="1:10" ht="13.8" x14ac:dyDescent="0.3">
      <c r="A74" s="119"/>
      <c r="B74" s="119"/>
      <c r="C74" s="119"/>
      <c r="D74" s="119"/>
      <c r="E74" s="119"/>
      <c r="F74" s="119"/>
      <c r="G74" s="119"/>
      <c r="H74" s="119"/>
      <c r="I74" s="119"/>
      <c r="J74" s="119"/>
    </row>
    <row r="75" spans="1:10" ht="13.8" x14ac:dyDescent="0.3">
      <c r="A75" s="119"/>
      <c r="B75" s="119"/>
      <c r="C75" s="119"/>
      <c r="D75" s="119"/>
      <c r="E75" s="119"/>
      <c r="F75" s="119"/>
      <c r="G75" s="119"/>
      <c r="H75" s="119"/>
      <c r="I75" s="119"/>
      <c r="J75" s="119"/>
    </row>
    <row r="76" spans="1:10" ht="13.8" x14ac:dyDescent="0.3">
      <c r="A76" s="119"/>
      <c r="B76" s="119"/>
      <c r="C76" s="119"/>
      <c r="D76" s="119"/>
      <c r="E76" s="119"/>
      <c r="F76" s="119"/>
      <c r="G76" s="119"/>
      <c r="H76" s="119"/>
      <c r="I76" s="119"/>
      <c r="J76" s="119"/>
    </row>
    <row r="77" spans="1:10" ht="13.8" x14ac:dyDescent="0.3">
      <c r="A77" s="119"/>
      <c r="B77" s="119"/>
      <c r="C77" s="119"/>
      <c r="D77" s="119"/>
      <c r="E77" s="119"/>
      <c r="F77" s="119"/>
      <c r="G77" s="119"/>
      <c r="H77" s="119"/>
      <c r="I77" s="119"/>
      <c r="J77" s="119"/>
    </row>
    <row r="78" spans="1:10" ht="13.8" x14ac:dyDescent="0.3">
      <c r="A78" s="119"/>
      <c r="B78" s="119"/>
      <c r="C78" s="119"/>
      <c r="D78" s="119"/>
      <c r="E78" s="119"/>
      <c r="F78" s="119"/>
      <c r="G78" s="119"/>
      <c r="H78" s="119"/>
      <c r="I78" s="119"/>
      <c r="J78" s="119"/>
    </row>
    <row r="79" spans="1:10" ht="13.8" x14ac:dyDescent="0.3">
      <c r="A79" s="119"/>
      <c r="B79" s="119"/>
      <c r="C79" s="119"/>
      <c r="D79" s="119"/>
      <c r="E79" s="119"/>
      <c r="F79" s="119"/>
      <c r="G79" s="119"/>
      <c r="H79" s="119"/>
      <c r="I79" s="119"/>
      <c r="J79" s="119"/>
    </row>
    <row r="80" spans="1:10" ht="13.8" x14ac:dyDescent="0.3">
      <c r="A80" s="119"/>
      <c r="B80" s="119"/>
      <c r="C80" s="119"/>
      <c r="D80" s="119"/>
      <c r="E80" s="119"/>
      <c r="F80" s="119"/>
      <c r="G80" s="119"/>
      <c r="H80" s="119"/>
      <c r="I80" s="119"/>
      <c r="J80" s="119"/>
    </row>
    <row r="81" spans="1:10" ht="13.8" x14ac:dyDescent="0.3">
      <c r="A81" s="119"/>
      <c r="B81" s="119"/>
      <c r="C81" s="119"/>
      <c r="D81" s="119"/>
      <c r="E81" s="119"/>
      <c r="F81" s="119"/>
      <c r="G81" s="119"/>
      <c r="H81" s="119"/>
      <c r="I81" s="119"/>
      <c r="J81" s="119"/>
    </row>
    <row r="82" spans="1:10" ht="13.8" x14ac:dyDescent="0.3">
      <c r="A82" s="119"/>
      <c r="B82" s="119"/>
      <c r="C82" s="119"/>
      <c r="D82" s="119"/>
      <c r="E82" s="119"/>
      <c r="F82" s="119"/>
      <c r="G82" s="119"/>
      <c r="H82" s="119"/>
      <c r="I82" s="119"/>
      <c r="J82" s="119"/>
    </row>
    <row r="83" spans="1:10" ht="13.8" x14ac:dyDescent="0.3">
      <c r="A83" s="119"/>
      <c r="B83" s="119"/>
      <c r="C83" s="119"/>
      <c r="D83" s="119"/>
      <c r="E83" s="119"/>
      <c r="F83" s="119"/>
      <c r="G83" s="119"/>
      <c r="H83" s="119"/>
      <c r="I83" s="119"/>
      <c r="J83" s="119"/>
    </row>
    <row r="84" spans="1:10" ht="13.8" x14ac:dyDescent="0.3">
      <c r="A84" s="119"/>
      <c r="B84" s="119"/>
      <c r="C84" s="119"/>
      <c r="D84" s="119"/>
      <c r="E84" s="119"/>
      <c r="F84" s="119"/>
      <c r="G84" s="119"/>
      <c r="H84" s="119"/>
      <c r="I84" s="119"/>
      <c r="J84" s="119"/>
    </row>
    <row r="85" spans="1:10" ht="13.8" x14ac:dyDescent="0.3">
      <c r="A85" s="119"/>
      <c r="B85" s="119"/>
      <c r="C85" s="119"/>
      <c r="D85" s="119"/>
      <c r="E85" s="119"/>
      <c r="F85" s="119"/>
      <c r="G85" s="119"/>
      <c r="H85" s="119"/>
      <c r="I85" s="119"/>
      <c r="J85" s="119"/>
    </row>
    <row r="86" spans="1:10" ht="13.8" x14ac:dyDescent="0.3">
      <c r="A86" s="119"/>
      <c r="B86" s="119"/>
      <c r="C86" s="119"/>
      <c r="D86" s="119"/>
      <c r="E86" s="119"/>
      <c r="F86" s="119"/>
      <c r="G86" s="119"/>
      <c r="H86" s="119"/>
      <c r="I86" s="119"/>
      <c r="J86" s="119"/>
    </row>
    <row r="87" spans="1:10" ht="13.8" x14ac:dyDescent="0.3">
      <c r="A87" s="119"/>
      <c r="B87" s="119"/>
      <c r="C87" s="119"/>
      <c r="D87" s="119"/>
      <c r="E87" s="119"/>
      <c r="F87" s="119"/>
      <c r="G87" s="119"/>
      <c r="H87" s="119"/>
      <c r="I87" s="119"/>
      <c r="J87" s="119"/>
    </row>
    <row r="88" spans="1:10" ht="13.8" x14ac:dyDescent="0.3">
      <c r="A88" s="119"/>
      <c r="B88" s="119"/>
      <c r="C88" s="119"/>
      <c r="D88" s="119"/>
      <c r="E88" s="119"/>
      <c r="F88" s="119"/>
      <c r="G88" s="119"/>
      <c r="H88" s="119"/>
      <c r="I88" s="119"/>
      <c r="J88" s="119"/>
    </row>
    <row r="89" spans="1:10" ht="13.8" x14ac:dyDescent="0.3">
      <c r="A89" s="119"/>
      <c r="B89" s="119"/>
      <c r="C89" s="119"/>
      <c r="D89" s="119"/>
      <c r="E89" s="119"/>
      <c r="F89" s="119"/>
      <c r="G89" s="119"/>
      <c r="H89" s="119"/>
      <c r="I89" s="119"/>
      <c r="J89" s="119"/>
    </row>
    <row r="90" spans="1:10" ht="13.8" x14ac:dyDescent="0.3">
      <c r="A90" s="119"/>
      <c r="B90" s="119"/>
      <c r="C90" s="119"/>
      <c r="D90" s="119"/>
      <c r="E90" s="119"/>
      <c r="F90" s="119"/>
      <c r="G90" s="119"/>
      <c r="H90" s="119"/>
      <c r="I90" s="119"/>
      <c r="J90" s="119"/>
    </row>
    <row r="91" spans="1:10" ht="13.8" x14ac:dyDescent="0.3">
      <c r="A91" s="119"/>
      <c r="B91" s="119"/>
      <c r="C91" s="119"/>
      <c r="D91" s="119"/>
      <c r="E91" s="119"/>
      <c r="F91" s="119"/>
      <c r="G91" s="119"/>
      <c r="H91" s="119"/>
      <c r="I91" s="119"/>
      <c r="J91" s="119"/>
    </row>
    <row r="92" spans="1:10" ht="13.8" x14ac:dyDescent="0.3">
      <c r="A92" s="119"/>
      <c r="B92" s="119"/>
      <c r="C92" s="119"/>
      <c r="D92" s="119"/>
      <c r="E92" s="119"/>
      <c r="F92" s="119"/>
      <c r="G92" s="119"/>
      <c r="H92" s="119"/>
      <c r="I92" s="119"/>
      <c r="J92" s="119"/>
    </row>
    <row r="93" spans="1:10" ht="13.8" x14ac:dyDescent="0.3">
      <c r="A93" s="119"/>
      <c r="B93" s="119"/>
      <c r="C93" s="119"/>
      <c r="D93" s="119"/>
      <c r="E93" s="119"/>
      <c r="F93" s="119"/>
      <c r="G93" s="119"/>
      <c r="H93" s="119"/>
      <c r="I93" s="119"/>
      <c r="J93" s="119"/>
    </row>
    <row r="94" spans="1:10" ht="13.8" x14ac:dyDescent="0.3">
      <c r="A94" s="119"/>
      <c r="B94" s="119"/>
      <c r="C94" s="119"/>
      <c r="D94" s="119"/>
      <c r="E94" s="119"/>
      <c r="F94" s="119"/>
      <c r="G94" s="119"/>
      <c r="H94" s="119"/>
      <c r="I94" s="119"/>
      <c r="J94" s="119"/>
    </row>
    <row r="95" spans="1:10" ht="13.8" x14ac:dyDescent="0.3">
      <c r="A95" s="119"/>
      <c r="B95" s="119"/>
      <c r="C95" s="119"/>
      <c r="D95" s="119"/>
      <c r="E95" s="119"/>
      <c r="F95" s="119"/>
      <c r="G95" s="119"/>
      <c r="H95" s="119"/>
      <c r="I95" s="119"/>
      <c r="J95" s="119"/>
    </row>
    <row r="96" spans="1:10" ht="13.8" x14ac:dyDescent="0.3">
      <c r="A96" s="119"/>
      <c r="B96" s="119"/>
      <c r="C96" s="119"/>
      <c r="D96" s="119"/>
      <c r="E96" s="119"/>
      <c r="F96" s="119"/>
      <c r="G96" s="119"/>
      <c r="H96" s="119"/>
      <c r="I96" s="119"/>
      <c r="J96" s="119"/>
    </row>
    <row r="97" spans="1:10" ht="13.8" x14ac:dyDescent="0.3">
      <c r="A97" s="119"/>
      <c r="B97" s="119"/>
      <c r="C97" s="119"/>
      <c r="D97" s="119"/>
      <c r="E97" s="119"/>
      <c r="F97" s="119"/>
      <c r="G97" s="119"/>
      <c r="H97" s="119"/>
      <c r="I97" s="119"/>
      <c r="J97" s="119"/>
    </row>
    <row r="98" spans="1:10" ht="13.8" x14ac:dyDescent="0.3">
      <c r="A98" s="119"/>
      <c r="B98" s="119"/>
      <c r="C98" s="119"/>
      <c r="D98" s="119"/>
      <c r="E98" s="119"/>
      <c r="F98" s="119"/>
      <c r="G98" s="119"/>
      <c r="H98" s="119"/>
      <c r="I98" s="119"/>
      <c r="J98" s="119"/>
    </row>
    <row r="99" spans="1:10" ht="13.8" x14ac:dyDescent="0.3">
      <c r="A99" s="119"/>
      <c r="B99" s="119"/>
      <c r="C99" s="119"/>
      <c r="D99" s="119"/>
      <c r="E99" s="119"/>
      <c r="F99" s="119"/>
      <c r="G99" s="119"/>
      <c r="H99" s="119"/>
      <c r="I99" s="119"/>
      <c r="J99" s="119"/>
    </row>
    <row r="100" spans="1:10" ht="13.8" x14ac:dyDescent="0.3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</row>
    <row r="101" spans="1:10" ht="13.8" x14ac:dyDescent="0.3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</row>
    <row r="102" spans="1:10" ht="13.8" x14ac:dyDescent="0.3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</row>
    <row r="103" spans="1:10" ht="13.8" x14ac:dyDescent="0.3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</row>
    <row r="104" spans="1:10" ht="13.8" x14ac:dyDescent="0.3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</row>
    <row r="105" spans="1:10" ht="13.8" x14ac:dyDescent="0.3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</row>
    <row r="106" spans="1:10" ht="13.8" x14ac:dyDescent="0.3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</row>
    <row r="107" spans="1:10" ht="13.8" x14ac:dyDescent="0.3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</row>
    <row r="108" spans="1:10" ht="13.8" x14ac:dyDescent="0.3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</row>
    <row r="109" spans="1:10" ht="13.8" x14ac:dyDescent="0.3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</row>
    <row r="110" spans="1:10" ht="13.8" x14ac:dyDescent="0.3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</row>
    <row r="111" spans="1:10" ht="13.8" x14ac:dyDescent="0.3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</row>
    <row r="112" spans="1:10" ht="13.8" x14ac:dyDescent="0.3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</row>
    <row r="113" spans="1:10" ht="13.8" x14ac:dyDescent="0.3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</row>
    <row r="114" spans="1:10" ht="13.8" x14ac:dyDescent="0.3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</row>
    <row r="115" spans="1:10" ht="13.8" x14ac:dyDescent="0.3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</row>
    <row r="116" spans="1:10" ht="13.8" x14ac:dyDescent="0.3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</row>
    <row r="117" spans="1:10" ht="13.8" x14ac:dyDescent="0.3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</row>
    <row r="118" spans="1:10" ht="13.8" x14ac:dyDescent="0.3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</row>
    <row r="119" spans="1:10" ht="13.8" x14ac:dyDescent="0.3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</row>
    <row r="120" spans="1:10" ht="13.8" x14ac:dyDescent="0.3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</row>
    <row r="121" spans="1:10" ht="13.8" x14ac:dyDescent="0.3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</row>
    <row r="122" spans="1:10" ht="13.8" x14ac:dyDescent="0.3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</row>
    <row r="123" spans="1:10" ht="13.8" x14ac:dyDescent="0.3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</row>
    <row r="124" spans="1:10" ht="13.8" x14ac:dyDescent="0.3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</row>
    <row r="125" spans="1:10" ht="13.8" x14ac:dyDescent="0.3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</row>
    <row r="126" spans="1:10" ht="13.8" x14ac:dyDescent="0.3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</row>
    <row r="127" spans="1:10" ht="13.8" x14ac:dyDescent="0.3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</row>
    <row r="128" spans="1:10" ht="13.8" x14ac:dyDescent="0.3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</row>
    <row r="129" spans="1:10" ht="13.8" x14ac:dyDescent="0.3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</row>
    <row r="130" spans="1:10" ht="13.8" x14ac:dyDescent="0.3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</row>
    <row r="131" spans="1:10" ht="13.8" x14ac:dyDescent="0.3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</row>
    <row r="132" spans="1:10" ht="13.8" x14ac:dyDescent="0.3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</row>
    <row r="133" spans="1:10" ht="13.8" x14ac:dyDescent="0.3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</row>
    <row r="134" spans="1:10" ht="13.8" x14ac:dyDescent="0.3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</row>
    <row r="135" spans="1:10" ht="13.8" x14ac:dyDescent="0.3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</row>
    <row r="136" spans="1:10" ht="13.8" x14ac:dyDescent="0.3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</row>
    <row r="137" spans="1:10" ht="13.8" x14ac:dyDescent="0.3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</row>
    <row r="138" spans="1:10" ht="13.8" x14ac:dyDescent="0.3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</row>
    <row r="139" spans="1:10" ht="13.8" x14ac:dyDescent="0.3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</row>
    <row r="140" spans="1:10" ht="13.8" x14ac:dyDescent="0.3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</row>
    <row r="141" spans="1:10" ht="13.8" x14ac:dyDescent="0.3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</row>
    <row r="142" spans="1:10" ht="13.8" x14ac:dyDescent="0.3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</row>
    <row r="143" spans="1:10" ht="13.8" x14ac:dyDescent="0.3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</row>
    <row r="144" spans="1:10" ht="13.8" x14ac:dyDescent="0.3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</row>
    <row r="145" spans="1:10" ht="13.8" x14ac:dyDescent="0.3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</row>
    <row r="146" spans="1:10" ht="13.8" x14ac:dyDescent="0.3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</row>
    <row r="147" spans="1:10" ht="13.8" x14ac:dyDescent="0.3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</row>
    <row r="148" spans="1:10" ht="13.8" x14ac:dyDescent="0.3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</row>
    <row r="149" spans="1:10" ht="13.8" x14ac:dyDescent="0.3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</row>
    <row r="150" spans="1:10" ht="13.8" x14ac:dyDescent="0.3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</row>
    <row r="151" spans="1:10" ht="13.8" x14ac:dyDescent="0.3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</row>
    <row r="152" spans="1:10" ht="13.8" x14ac:dyDescent="0.3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</row>
    <row r="153" spans="1:10" ht="13.8" x14ac:dyDescent="0.3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</row>
    <row r="154" spans="1:10" ht="13.8" x14ac:dyDescent="0.3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</row>
    <row r="155" spans="1:10" ht="13.8" x14ac:dyDescent="0.3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</row>
    <row r="156" spans="1:10" ht="13.8" x14ac:dyDescent="0.3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</row>
    <row r="157" spans="1:10" ht="13.8" x14ac:dyDescent="0.3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</row>
    <row r="158" spans="1:10" ht="13.8" x14ac:dyDescent="0.3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</row>
    <row r="159" spans="1:10" ht="13.8" x14ac:dyDescent="0.3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</row>
    <row r="160" spans="1:10" ht="13.8" x14ac:dyDescent="0.3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</row>
    <row r="161" spans="1:10" ht="13.8" x14ac:dyDescent="0.3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</row>
    <row r="162" spans="1:10" ht="13.8" x14ac:dyDescent="0.3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</row>
    <row r="163" spans="1:10" ht="13.8" x14ac:dyDescent="0.3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</row>
    <row r="164" spans="1:10" ht="13.8" x14ac:dyDescent="0.3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</row>
    <row r="165" spans="1:10" ht="13.8" x14ac:dyDescent="0.3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</row>
    <row r="166" spans="1:10" ht="13.8" x14ac:dyDescent="0.3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</row>
    <row r="167" spans="1:10" ht="13.8" x14ac:dyDescent="0.3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</row>
    <row r="168" spans="1:10" ht="13.8" x14ac:dyDescent="0.3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</row>
    <row r="169" spans="1:10" ht="13.8" x14ac:dyDescent="0.3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</row>
    <row r="170" spans="1:10" ht="13.8" x14ac:dyDescent="0.3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</row>
    <row r="171" spans="1:10" ht="13.8" x14ac:dyDescent="0.3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</row>
    <row r="172" spans="1:10" ht="13.8" x14ac:dyDescent="0.3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</row>
    <row r="173" spans="1:10" ht="13.8" x14ac:dyDescent="0.3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</row>
    <row r="174" spans="1:10" ht="13.8" x14ac:dyDescent="0.3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</row>
    <row r="175" spans="1:10" ht="13.8" x14ac:dyDescent="0.3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</row>
    <row r="176" spans="1:10" ht="13.8" x14ac:dyDescent="0.3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</row>
    <row r="177" spans="1:10" ht="13.8" x14ac:dyDescent="0.3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</row>
    <row r="178" spans="1:10" ht="13.8" x14ac:dyDescent="0.3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</row>
    <row r="179" spans="1:10" ht="13.8" x14ac:dyDescent="0.3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</row>
    <row r="180" spans="1:10" ht="13.8" x14ac:dyDescent="0.3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</row>
    <row r="181" spans="1:10" ht="13.8" x14ac:dyDescent="0.3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</row>
    <row r="182" spans="1:10" ht="13.8" x14ac:dyDescent="0.3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</row>
    <row r="183" spans="1:10" ht="13.8" x14ac:dyDescent="0.3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</row>
    <row r="184" spans="1:10" ht="13.8" x14ac:dyDescent="0.3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</row>
    <row r="185" spans="1:10" ht="13.8" x14ac:dyDescent="0.3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</row>
    <row r="186" spans="1:10" ht="13.8" x14ac:dyDescent="0.3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</row>
    <row r="187" spans="1:10" ht="13.8" x14ac:dyDescent="0.3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</row>
    <row r="188" spans="1:10" ht="13.8" x14ac:dyDescent="0.3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</row>
    <row r="189" spans="1:10" ht="13.8" x14ac:dyDescent="0.3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</row>
    <row r="190" spans="1:10" ht="13.8" x14ac:dyDescent="0.3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</row>
    <row r="191" spans="1:10" ht="13.8" x14ac:dyDescent="0.3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</row>
    <row r="192" spans="1:10" ht="13.8" x14ac:dyDescent="0.3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</row>
    <row r="193" spans="1:10" ht="13.8" x14ac:dyDescent="0.3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</row>
    <row r="194" spans="1:10" ht="13.8" x14ac:dyDescent="0.3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</row>
  </sheetData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5"/>
  <sheetViews>
    <sheetView showGridLines="0" zoomScaleNormal="100" workbookViewId="0">
      <selection activeCell="L8" sqref="L8"/>
    </sheetView>
  </sheetViews>
  <sheetFormatPr defaultRowHeight="14.4" x14ac:dyDescent="0.3"/>
  <cols>
    <col min="1" max="1" width="15.44140625" customWidth="1"/>
    <col min="5" max="5" width="0.88671875" customWidth="1"/>
    <col min="7" max="7" width="0.88671875" customWidth="1"/>
    <col min="10" max="10" width="9.109375" customWidth="1"/>
    <col min="11" max="11" width="9" customWidth="1"/>
  </cols>
  <sheetData>
    <row r="1" spans="1:11" x14ac:dyDescent="0.3">
      <c r="A1" s="29" t="s">
        <v>329</v>
      </c>
      <c r="B1" s="29"/>
      <c r="C1" s="29"/>
      <c r="D1" s="29"/>
      <c r="E1" s="29"/>
      <c r="F1" s="29"/>
      <c r="G1" s="29"/>
      <c r="H1" s="29"/>
    </row>
    <row r="2" spans="1:11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8"/>
      <c r="H3" s="52"/>
      <c r="I3" s="57" t="s">
        <v>274</v>
      </c>
      <c r="J3" s="57"/>
      <c r="K3" s="18"/>
    </row>
    <row r="4" spans="1:11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</row>
    <row r="5" spans="1:11" x14ac:dyDescent="0.3">
      <c r="A5" s="12" t="s">
        <v>46</v>
      </c>
      <c r="B5" s="22">
        <v>12866</v>
      </c>
      <c r="C5" s="22">
        <v>7126</v>
      </c>
      <c r="D5" s="22">
        <v>5740</v>
      </c>
      <c r="E5" s="22"/>
      <c r="F5" s="22">
        <v>6177</v>
      </c>
      <c r="G5" s="13"/>
      <c r="H5" s="16">
        <v>48.010259598942952</v>
      </c>
      <c r="I5" s="16">
        <v>47.165310131911312</v>
      </c>
      <c r="J5" s="16">
        <v>49.059233449477354</v>
      </c>
    </row>
    <row r="6" spans="1:11" x14ac:dyDescent="0.3">
      <c r="A6" s="13" t="s">
        <v>16</v>
      </c>
      <c r="B6" s="23">
        <v>654</v>
      </c>
      <c r="C6" s="23">
        <v>391</v>
      </c>
      <c r="D6" s="23">
        <v>263</v>
      </c>
      <c r="E6" s="23"/>
      <c r="F6" s="23">
        <v>441</v>
      </c>
      <c r="G6" s="13"/>
      <c r="H6" s="14">
        <v>67.431192660550451</v>
      </c>
      <c r="I6" s="14">
        <v>67.007672634271103</v>
      </c>
      <c r="J6" s="14">
        <v>68.06083650190115</v>
      </c>
    </row>
    <row r="7" spans="1:11" ht="15" thickBot="1" x14ac:dyDescent="0.35">
      <c r="A7" s="24" t="s">
        <v>269</v>
      </c>
      <c r="B7" s="25">
        <v>12212</v>
      </c>
      <c r="C7" s="25">
        <v>6735</v>
      </c>
      <c r="D7" s="25">
        <v>5477</v>
      </c>
      <c r="E7" s="25"/>
      <c r="F7" s="25">
        <v>5736</v>
      </c>
      <c r="G7" s="24"/>
      <c r="H7" s="43">
        <v>46.970193252538486</v>
      </c>
      <c r="I7" s="43">
        <v>46.013363028953229</v>
      </c>
      <c r="J7" s="43">
        <v>48.146795691071752</v>
      </c>
    </row>
    <row r="8" spans="1:11" x14ac:dyDescent="0.3">
      <c r="A8" s="138" t="s">
        <v>367</v>
      </c>
      <c r="B8" s="138"/>
      <c r="C8" s="138"/>
      <c r="D8" s="138"/>
      <c r="E8" s="138"/>
      <c r="F8" s="138"/>
      <c r="G8" s="138"/>
      <c r="H8" s="138"/>
      <c r="I8" s="13"/>
    </row>
    <row r="10" spans="1:11" x14ac:dyDescent="0.3">
      <c r="A10" s="45"/>
      <c r="B10" s="45"/>
      <c r="C10" s="45"/>
    </row>
    <row r="11" spans="1:11" x14ac:dyDescent="0.3">
      <c r="A11" s="45"/>
      <c r="B11" s="45"/>
      <c r="C11" s="45"/>
    </row>
    <row r="12" spans="1:11" x14ac:dyDescent="0.3">
      <c r="A12" s="140"/>
      <c r="B12" s="140"/>
      <c r="C12" s="140"/>
    </row>
    <row r="14" spans="1:11" x14ac:dyDescent="0.3">
      <c r="A14" s="13"/>
      <c r="B14" s="13"/>
      <c r="C14" s="13"/>
    </row>
    <row r="15" spans="1:11" x14ac:dyDescent="0.3">
      <c r="A15" s="13"/>
      <c r="B15" s="13"/>
      <c r="C15" s="23"/>
    </row>
    <row r="16" spans="1:11" x14ac:dyDescent="0.3">
      <c r="A16" s="17"/>
    </row>
    <row r="17" spans="1:11" x14ac:dyDescent="0.3">
      <c r="A17" s="138"/>
      <c r="B17" s="138"/>
    </row>
    <row r="20" spans="1:11" ht="21" customHeight="1" x14ac:dyDescent="0.3"/>
    <row r="21" spans="1:11" ht="21" customHeight="1" x14ac:dyDescent="0.3">
      <c r="A21" s="140"/>
      <c r="B21" s="140"/>
      <c r="C21" s="140"/>
      <c r="D21" s="140"/>
      <c r="E21" s="29"/>
    </row>
    <row r="23" spans="1:11" x14ac:dyDescent="0.3">
      <c r="A23" s="42" t="s">
        <v>474</v>
      </c>
      <c r="B23" s="67"/>
      <c r="C23" s="13"/>
      <c r="D23" s="19"/>
      <c r="E23" s="19"/>
      <c r="F23" s="19"/>
      <c r="G23" s="13"/>
      <c r="H23" s="18"/>
      <c r="I23" s="18"/>
      <c r="J23" s="134"/>
      <c r="K23" s="134"/>
    </row>
    <row r="24" spans="1:11" ht="15" customHeight="1" x14ac:dyDescent="0.3">
      <c r="A24" s="13"/>
      <c r="B24" s="13"/>
      <c r="C24" s="13"/>
      <c r="D24" s="13"/>
      <c r="E24" s="13"/>
      <c r="F24" s="19"/>
      <c r="G24" s="19"/>
      <c r="H24" s="19"/>
      <c r="I24" s="13"/>
      <c r="J24" s="13"/>
      <c r="K24" s="13"/>
    </row>
    <row r="25" spans="1:11" x14ac:dyDescent="0.3">
      <c r="A25" s="13"/>
      <c r="B25" s="13"/>
      <c r="C25" s="13"/>
      <c r="D25" s="13"/>
      <c r="E25" s="13"/>
      <c r="F25" s="70"/>
      <c r="G25" s="70"/>
      <c r="H25" s="70"/>
      <c r="I25" s="13"/>
      <c r="J25" s="13"/>
      <c r="K25" s="13"/>
    </row>
    <row r="26" spans="1:11" x14ac:dyDescent="0.3">
      <c r="A26" s="13"/>
      <c r="B26" s="13"/>
      <c r="C26" s="13"/>
      <c r="D26" s="13"/>
      <c r="E26" s="13"/>
      <c r="F26" s="70"/>
      <c r="G26" s="70"/>
      <c r="H26" s="70"/>
      <c r="I26" s="13"/>
      <c r="J26" s="13"/>
      <c r="K26" s="13"/>
    </row>
    <row r="27" spans="1:11" x14ac:dyDescent="0.3">
      <c r="A27" s="13"/>
      <c r="B27" s="13"/>
      <c r="C27" s="13"/>
      <c r="D27" s="13"/>
      <c r="E27" s="13"/>
      <c r="F27" s="70"/>
      <c r="G27" s="70"/>
      <c r="H27" s="70"/>
      <c r="I27" s="13"/>
      <c r="J27" s="13"/>
      <c r="K27" s="13"/>
    </row>
    <row r="28" spans="1:11" x14ac:dyDescent="0.3">
      <c r="A28" s="13"/>
      <c r="B28" s="13"/>
      <c r="C28" s="13"/>
      <c r="D28" s="13"/>
      <c r="E28" s="13"/>
      <c r="F28" s="70"/>
      <c r="G28" s="70"/>
      <c r="H28" s="70"/>
      <c r="I28" s="13"/>
      <c r="J28" s="13"/>
      <c r="K28" s="13"/>
    </row>
    <row r="29" spans="1:11" x14ac:dyDescent="0.3">
      <c r="A29" s="13"/>
      <c r="B29" s="13"/>
      <c r="C29" s="13"/>
      <c r="D29" s="13"/>
      <c r="E29" s="13"/>
      <c r="F29" s="70"/>
      <c r="G29" s="70"/>
      <c r="H29" s="70"/>
      <c r="I29" s="13"/>
      <c r="J29" s="13"/>
      <c r="K29" s="13"/>
    </row>
    <row r="30" spans="1:11" x14ac:dyDescent="0.3">
      <c r="A30" s="13"/>
      <c r="B30" s="13"/>
      <c r="C30" s="13"/>
      <c r="D30" s="13"/>
      <c r="E30" s="13"/>
      <c r="F30" s="70"/>
      <c r="G30" s="70"/>
      <c r="H30" s="70"/>
      <c r="I30" s="13"/>
      <c r="J30" s="13"/>
      <c r="K30" s="13"/>
    </row>
    <row r="31" spans="1:11" x14ac:dyDescent="0.3">
      <c r="A31" s="13"/>
      <c r="B31" s="13"/>
      <c r="C31" s="13"/>
      <c r="D31" s="13"/>
      <c r="E31" s="13"/>
      <c r="F31" s="70"/>
      <c r="G31" s="70"/>
      <c r="H31" s="70"/>
      <c r="I31" s="13"/>
      <c r="J31" s="13"/>
      <c r="K31" s="13"/>
    </row>
    <row r="32" spans="1:11" x14ac:dyDescent="0.3">
      <c r="A32" s="13"/>
      <c r="B32" s="13"/>
      <c r="C32" s="13"/>
      <c r="D32" s="13"/>
      <c r="E32" s="13"/>
      <c r="F32" s="70"/>
      <c r="G32" s="70"/>
      <c r="H32" s="70"/>
      <c r="I32" s="13"/>
      <c r="J32" s="13"/>
      <c r="K32" s="13"/>
    </row>
    <row r="33" spans="1:11" x14ac:dyDescent="0.3">
      <c r="A33" s="13"/>
      <c r="B33" s="13"/>
      <c r="C33" s="13"/>
      <c r="D33" s="13"/>
      <c r="E33" s="13"/>
      <c r="F33" s="70"/>
      <c r="G33" s="70"/>
      <c r="H33" s="70"/>
      <c r="I33" s="13"/>
      <c r="J33" s="13"/>
      <c r="K33" s="13"/>
    </row>
    <row r="34" spans="1:11" x14ac:dyDescent="0.3">
      <c r="A34" s="13"/>
      <c r="B34" s="13"/>
      <c r="C34" s="13"/>
      <c r="D34" s="13"/>
      <c r="E34" s="13"/>
      <c r="F34" s="70"/>
      <c r="G34" s="70"/>
      <c r="H34" s="70"/>
      <c r="I34" s="13"/>
      <c r="J34" s="13"/>
      <c r="K34" s="13"/>
    </row>
    <row r="35" spans="1:11" x14ac:dyDescent="0.3">
      <c r="A35" s="13"/>
      <c r="B35" s="13"/>
      <c r="C35" s="13"/>
      <c r="D35" s="13"/>
      <c r="E35" s="13"/>
      <c r="F35" s="70"/>
      <c r="G35" s="70"/>
      <c r="H35" s="70"/>
      <c r="I35" s="13"/>
      <c r="J35" s="13"/>
      <c r="K35" s="13"/>
    </row>
    <row r="36" spans="1:11" x14ac:dyDescent="0.3">
      <c r="A36" s="13"/>
      <c r="B36" s="13"/>
      <c r="C36" s="13"/>
      <c r="D36" s="13"/>
      <c r="E36" s="13"/>
      <c r="F36" s="70"/>
      <c r="G36" s="70"/>
      <c r="H36" s="70"/>
      <c r="I36" s="13"/>
      <c r="J36" s="13"/>
      <c r="K36" s="13"/>
    </row>
    <row r="37" spans="1:11" x14ac:dyDescent="0.3">
      <c r="A37" s="13"/>
      <c r="B37" s="13"/>
      <c r="C37" s="13"/>
      <c r="D37" s="13"/>
      <c r="E37" s="13"/>
      <c r="F37" s="70"/>
      <c r="G37" s="70"/>
      <c r="H37" s="70"/>
      <c r="I37" s="13"/>
      <c r="J37" s="13"/>
      <c r="K37" s="13"/>
    </row>
    <row r="38" spans="1:11" x14ac:dyDescent="0.3">
      <c r="A38" s="13"/>
      <c r="B38" s="13"/>
      <c r="C38" s="13"/>
      <c r="D38" s="13"/>
      <c r="E38" s="13"/>
      <c r="F38" s="70"/>
      <c r="G38" s="70"/>
      <c r="H38" s="70"/>
      <c r="I38" s="13"/>
      <c r="J38" s="13"/>
      <c r="K38" s="13"/>
    </row>
    <row r="39" spans="1:11" x14ac:dyDescent="0.3">
      <c r="A39" s="13"/>
      <c r="B39" s="13"/>
      <c r="C39" s="13"/>
      <c r="D39" s="13"/>
      <c r="E39" s="13"/>
      <c r="F39" s="70"/>
      <c r="G39" s="70"/>
      <c r="H39" s="70"/>
      <c r="I39" s="13"/>
      <c r="J39" s="13"/>
      <c r="K39" s="13"/>
    </row>
    <row r="40" spans="1:11" x14ac:dyDescent="0.3">
      <c r="A40" s="13"/>
      <c r="B40" s="13"/>
      <c r="C40" s="13"/>
      <c r="D40" s="13"/>
      <c r="E40" s="13"/>
      <c r="F40" s="70"/>
      <c r="G40" s="70"/>
      <c r="H40" s="70"/>
      <c r="I40" s="13"/>
      <c r="J40" s="13"/>
      <c r="K40" s="13"/>
    </row>
    <row r="41" spans="1:11" x14ac:dyDescent="0.3">
      <c r="A41" s="17"/>
    </row>
    <row r="42" spans="1:11" x14ac:dyDescent="0.3">
      <c r="A42" s="17"/>
    </row>
    <row r="43" spans="1:11" x14ac:dyDescent="0.3">
      <c r="A43" s="67"/>
      <c r="B43" s="67"/>
      <c r="C43" s="13"/>
      <c r="D43" s="13"/>
      <c r="E43" s="13"/>
      <c r="F43" s="13"/>
      <c r="G43" s="13"/>
      <c r="H43" s="13"/>
      <c r="I43" s="13"/>
      <c r="J43" s="67"/>
      <c r="K43" s="67"/>
    </row>
    <row r="44" spans="1:11" x14ac:dyDescent="0.3">
      <c r="A44" s="13"/>
      <c r="B44" s="13"/>
      <c r="C44" s="13"/>
      <c r="D44" s="18"/>
      <c r="E44" s="18"/>
      <c r="F44" s="18"/>
      <c r="G44" s="13"/>
      <c r="H44" s="13"/>
      <c r="I44" s="13"/>
      <c r="J44" s="13"/>
      <c r="K44" s="18"/>
    </row>
    <row r="45" spans="1:11" x14ac:dyDescent="0.3">
      <c r="A45" s="13"/>
      <c r="B45" s="13"/>
      <c r="C45" s="13"/>
      <c r="D45" s="91"/>
      <c r="E45" s="91"/>
      <c r="F45" s="91"/>
      <c r="G45" s="12"/>
      <c r="H45" s="12"/>
      <c r="I45" s="12"/>
      <c r="J45" s="12"/>
      <c r="K45" s="91"/>
    </row>
    <row r="46" spans="1:11" x14ac:dyDescent="0.3">
      <c r="A46" s="13"/>
      <c r="B46" s="13"/>
      <c r="C46" s="13"/>
      <c r="D46" s="91"/>
      <c r="E46" s="91"/>
      <c r="F46" s="91"/>
      <c r="G46" s="13"/>
      <c r="H46" s="13"/>
      <c r="I46" s="13"/>
      <c r="J46" s="13"/>
      <c r="K46" s="91"/>
    </row>
    <row r="47" spans="1:11" x14ac:dyDescent="0.3">
      <c r="A47" s="13"/>
      <c r="B47" s="13"/>
      <c r="C47" s="13"/>
      <c r="D47" s="91"/>
      <c r="E47" s="91"/>
      <c r="F47" s="91"/>
      <c r="G47" s="13"/>
      <c r="H47" s="13"/>
      <c r="I47" s="13"/>
      <c r="J47" s="13"/>
      <c r="K47" s="91"/>
    </row>
    <row r="48" spans="1:11" x14ac:dyDescent="0.3">
      <c r="A48" s="13"/>
      <c r="B48" s="13"/>
      <c r="C48" s="13"/>
      <c r="D48" s="91"/>
      <c r="E48" s="91"/>
      <c r="F48" s="91"/>
      <c r="G48" s="13"/>
      <c r="H48" s="13"/>
      <c r="I48" s="13"/>
      <c r="J48" s="13"/>
      <c r="K48" s="91"/>
    </row>
    <row r="49" spans="1:11" x14ac:dyDescent="0.3">
      <c r="A49" s="13"/>
      <c r="B49" s="13"/>
      <c r="C49" s="13"/>
      <c r="D49" s="91"/>
      <c r="E49" s="91"/>
      <c r="F49" s="91"/>
      <c r="G49" s="13"/>
      <c r="H49" s="13"/>
      <c r="I49" s="13"/>
      <c r="J49" s="13"/>
      <c r="K49" s="91"/>
    </row>
    <row r="50" spans="1:11" x14ac:dyDescent="0.3">
      <c r="A50" s="12"/>
      <c r="B50" s="12"/>
      <c r="C50" s="12"/>
      <c r="D50" s="91"/>
      <c r="E50" s="91"/>
      <c r="F50" s="91"/>
      <c r="G50" s="13"/>
      <c r="H50" s="13"/>
      <c r="I50" s="13"/>
      <c r="J50" s="13"/>
      <c r="K50" s="91"/>
    </row>
    <row r="51" spans="1:11" x14ac:dyDescent="0.3">
      <c r="A51" s="13"/>
      <c r="B51" s="13"/>
      <c r="C51" s="13"/>
      <c r="D51" s="91"/>
      <c r="E51" s="91"/>
      <c r="F51" s="91"/>
      <c r="G51" s="13"/>
      <c r="H51" s="13"/>
      <c r="I51" s="13"/>
      <c r="J51" s="13"/>
      <c r="K51" s="91"/>
    </row>
    <row r="52" spans="1:11" x14ac:dyDescent="0.3">
      <c r="A52" s="13"/>
      <c r="B52" s="13"/>
      <c r="C52" s="13"/>
      <c r="D52" s="91"/>
      <c r="E52" s="91"/>
      <c r="F52" s="91"/>
      <c r="G52" s="13"/>
      <c r="H52" s="13"/>
      <c r="I52" s="13"/>
      <c r="J52" s="13"/>
      <c r="K52" s="91"/>
    </row>
    <row r="75" spans="10:11" x14ac:dyDescent="0.3">
      <c r="J75" s="1"/>
      <c r="K75" s="11"/>
    </row>
  </sheetData>
  <mergeCells count="6">
    <mergeCell ref="A21:D21"/>
    <mergeCell ref="J23:K23"/>
    <mergeCell ref="B3:D3"/>
    <mergeCell ref="A8:H8"/>
    <mergeCell ref="A12:C12"/>
    <mergeCell ref="A17:B1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1"/>
  <sheetViews>
    <sheetView showGridLines="0" topLeftCell="A9" zoomScaleNormal="100" workbookViewId="0">
      <selection activeCell="L8" sqref="L8"/>
    </sheetView>
  </sheetViews>
  <sheetFormatPr defaultRowHeight="14.4" x14ac:dyDescent="0.3"/>
  <cols>
    <col min="1" max="1" width="15.44140625" customWidth="1"/>
    <col min="2" max="2" width="9.33203125" customWidth="1"/>
    <col min="3" max="4" width="9.109375" customWidth="1"/>
    <col min="5" max="5" width="1" customWidth="1"/>
    <col min="6" max="6" width="9.109375" customWidth="1"/>
    <col min="7" max="7" width="1" customWidth="1"/>
    <col min="9" max="12" width="9.109375" customWidth="1"/>
    <col min="13" max="13" width="12" customWidth="1"/>
  </cols>
  <sheetData>
    <row r="1" spans="1:13" x14ac:dyDescent="0.3">
      <c r="A1" s="29" t="s">
        <v>327</v>
      </c>
      <c r="B1" s="29"/>
      <c r="C1" s="29"/>
      <c r="D1" s="29"/>
      <c r="E1" s="29"/>
      <c r="F1" s="29"/>
      <c r="G1" s="29"/>
      <c r="H1" s="29"/>
    </row>
    <row r="2" spans="1:13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3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8"/>
      <c r="H3" s="52"/>
      <c r="I3" s="57" t="s">
        <v>274</v>
      </c>
      <c r="J3" s="57"/>
      <c r="K3" s="18"/>
      <c r="L3" s="18"/>
    </row>
    <row r="4" spans="1:13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8"/>
    </row>
    <row r="5" spans="1:13" x14ac:dyDescent="0.3">
      <c r="A5" s="12" t="s">
        <v>46</v>
      </c>
      <c r="B5" s="22">
        <v>12876</v>
      </c>
      <c r="C5" s="22">
        <v>7005</v>
      </c>
      <c r="D5" s="22">
        <v>5871</v>
      </c>
      <c r="E5" s="22"/>
      <c r="F5" s="22">
        <v>3062</v>
      </c>
      <c r="G5" s="13"/>
      <c r="H5" s="16">
        <v>23.780677228953088</v>
      </c>
      <c r="I5" s="16">
        <v>23.611705924339756</v>
      </c>
      <c r="J5" s="16">
        <v>23.982285811616418</v>
      </c>
      <c r="L5" s="12"/>
    </row>
    <row r="6" spans="1:13" x14ac:dyDescent="0.3">
      <c r="A6" s="13" t="s">
        <v>16</v>
      </c>
      <c r="B6" s="23">
        <v>772</v>
      </c>
      <c r="C6" s="23">
        <v>461</v>
      </c>
      <c r="D6" s="23">
        <v>311</v>
      </c>
      <c r="E6" s="23"/>
      <c r="F6" s="23">
        <v>303</v>
      </c>
      <c r="G6" s="13"/>
      <c r="H6" s="14">
        <v>39.248704663212436</v>
      </c>
      <c r="I6" s="14">
        <v>37.310195227765725</v>
      </c>
      <c r="J6" s="14">
        <v>42.122186495176848</v>
      </c>
      <c r="L6" s="14"/>
    </row>
    <row r="7" spans="1:13" ht="15" thickBot="1" x14ac:dyDescent="0.35">
      <c r="A7" s="24" t="s">
        <v>269</v>
      </c>
      <c r="B7" s="25">
        <v>12104</v>
      </c>
      <c r="C7" s="25">
        <v>6544</v>
      </c>
      <c r="D7" s="25">
        <v>5560</v>
      </c>
      <c r="E7" s="25"/>
      <c r="F7" s="25">
        <v>2759</v>
      </c>
      <c r="G7" s="24"/>
      <c r="H7" s="43">
        <v>22.794117647058822</v>
      </c>
      <c r="I7" s="43">
        <v>22.646699266503667</v>
      </c>
      <c r="J7" s="43">
        <v>22.967625899280574</v>
      </c>
      <c r="L7" s="13"/>
    </row>
    <row r="8" spans="1:13" x14ac:dyDescent="0.3">
      <c r="A8" s="138" t="s">
        <v>368</v>
      </c>
      <c r="B8" s="138"/>
      <c r="C8" s="138"/>
      <c r="D8" s="138"/>
      <c r="E8" s="138"/>
      <c r="F8" s="138"/>
      <c r="G8" s="138"/>
      <c r="H8" s="138"/>
      <c r="I8" s="13"/>
    </row>
    <row r="11" spans="1:13" x14ac:dyDescent="0.3">
      <c r="A11" s="140" t="s">
        <v>225</v>
      </c>
      <c r="B11" s="140"/>
      <c r="C11" s="140"/>
      <c r="D11" s="140"/>
      <c r="E11" s="140"/>
      <c r="F11" s="140"/>
      <c r="G11" s="140"/>
      <c r="H11" s="140"/>
      <c r="I11" s="140"/>
    </row>
    <row r="12" spans="1:13" ht="15" thickBot="1" x14ac:dyDescent="0.3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 x14ac:dyDescent="0.3">
      <c r="A13" s="72"/>
      <c r="B13" s="72"/>
      <c r="C13" s="58"/>
      <c r="D13" s="73"/>
      <c r="E13" s="73"/>
      <c r="F13" s="73"/>
      <c r="G13" s="13"/>
      <c r="H13" s="142" t="s">
        <v>84</v>
      </c>
      <c r="I13" s="142"/>
      <c r="J13" s="142"/>
      <c r="K13" s="142"/>
      <c r="L13" s="142"/>
      <c r="M13" s="18"/>
    </row>
    <row r="14" spans="1:13" x14ac:dyDescent="0.3">
      <c r="A14" s="20" t="s">
        <v>372</v>
      </c>
      <c r="B14" s="20"/>
      <c r="C14" s="20" t="s">
        <v>0</v>
      </c>
      <c r="D14" s="20"/>
      <c r="E14" s="20"/>
      <c r="F14" s="21" t="s">
        <v>86</v>
      </c>
      <c r="G14" s="21"/>
      <c r="H14" s="20" t="s">
        <v>509</v>
      </c>
      <c r="I14" s="20"/>
      <c r="J14" s="20" t="s">
        <v>0</v>
      </c>
      <c r="K14" s="6"/>
      <c r="L14" s="21" t="s">
        <v>86</v>
      </c>
    </row>
    <row r="15" spans="1:13" x14ac:dyDescent="0.3">
      <c r="A15" s="13" t="s">
        <v>210</v>
      </c>
      <c r="B15" s="13"/>
      <c r="C15" s="13" t="s">
        <v>163</v>
      </c>
      <c r="D15" s="13"/>
      <c r="E15" s="13"/>
      <c r="F15" s="103">
        <v>16295</v>
      </c>
      <c r="G15" s="103"/>
      <c r="H15" s="13" t="s">
        <v>211</v>
      </c>
      <c r="I15" s="13"/>
      <c r="J15" s="13" t="s">
        <v>137</v>
      </c>
      <c r="L15" s="96">
        <v>3260</v>
      </c>
    </row>
    <row r="16" spans="1:13" x14ac:dyDescent="0.3">
      <c r="A16" s="13" t="s">
        <v>196</v>
      </c>
      <c r="B16" s="13"/>
      <c r="C16" s="13" t="s">
        <v>81</v>
      </c>
      <c r="D16" s="13"/>
      <c r="E16" s="13"/>
      <c r="F16" s="96">
        <v>16039</v>
      </c>
      <c r="G16" s="96"/>
      <c r="H16" s="13" t="s">
        <v>176</v>
      </c>
      <c r="I16" s="13"/>
      <c r="J16" s="13" t="s">
        <v>81</v>
      </c>
      <c r="L16" s="96">
        <v>3219.67</v>
      </c>
    </row>
    <row r="17" spans="1:12" x14ac:dyDescent="0.3">
      <c r="A17" s="13" t="s">
        <v>126</v>
      </c>
      <c r="B17" s="13"/>
      <c r="C17" s="13" t="s">
        <v>92</v>
      </c>
      <c r="D17" s="13"/>
      <c r="E17" s="13"/>
      <c r="F17" s="96">
        <v>15404</v>
      </c>
      <c r="G17" s="96"/>
      <c r="H17" s="13" t="s">
        <v>164</v>
      </c>
      <c r="I17" s="13"/>
      <c r="J17" s="13" t="s">
        <v>100</v>
      </c>
      <c r="L17" s="96">
        <v>3851</v>
      </c>
    </row>
    <row r="18" spans="1:12" x14ac:dyDescent="0.3">
      <c r="A18" s="13" t="s">
        <v>98</v>
      </c>
      <c r="B18" s="13"/>
      <c r="C18" s="13" t="s">
        <v>137</v>
      </c>
      <c r="D18" s="13"/>
      <c r="E18" s="13"/>
      <c r="F18" s="96">
        <v>11971</v>
      </c>
      <c r="G18" s="96"/>
      <c r="H18" s="13" t="s">
        <v>194</v>
      </c>
      <c r="I18" s="13"/>
      <c r="J18" s="13" t="s">
        <v>81</v>
      </c>
      <c r="L18" s="96">
        <v>1995.17</v>
      </c>
    </row>
    <row r="19" spans="1:12" x14ac:dyDescent="0.3">
      <c r="A19" s="13" t="s">
        <v>212</v>
      </c>
      <c r="B19" s="13"/>
      <c r="C19" s="13" t="s">
        <v>481</v>
      </c>
      <c r="D19" s="13"/>
      <c r="E19" s="13"/>
      <c r="F19" s="96">
        <v>8150</v>
      </c>
      <c r="G19" s="96"/>
      <c r="H19" s="13" t="s">
        <v>211</v>
      </c>
      <c r="I19" s="13"/>
      <c r="J19" s="13" t="s">
        <v>137</v>
      </c>
      <c r="L19" s="96">
        <v>3260</v>
      </c>
    </row>
    <row r="20" spans="1:12" ht="17.25" customHeight="1" x14ac:dyDescent="0.3">
      <c r="A20" s="13" t="s">
        <v>202</v>
      </c>
      <c r="B20" s="13"/>
      <c r="C20" s="13" t="s">
        <v>213</v>
      </c>
      <c r="D20" s="13"/>
      <c r="E20" s="13"/>
      <c r="F20" s="96">
        <v>8043.5</v>
      </c>
      <c r="G20" s="96"/>
      <c r="H20" s="13" t="s">
        <v>176</v>
      </c>
      <c r="I20" s="13"/>
      <c r="J20" s="13" t="s">
        <v>81</v>
      </c>
      <c r="L20" s="96">
        <v>3219.67</v>
      </c>
    </row>
    <row r="21" spans="1:12" ht="15.75" customHeight="1" x14ac:dyDescent="0.3">
      <c r="A21" s="13" t="s">
        <v>195</v>
      </c>
      <c r="B21" s="13"/>
      <c r="C21" s="13" t="s">
        <v>92</v>
      </c>
      <c r="D21" s="13"/>
      <c r="E21" s="13"/>
      <c r="F21" s="96">
        <v>7701</v>
      </c>
      <c r="G21" s="96"/>
      <c r="H21" s="13" t="s">
        <v>214</v>
      </c>
      <c r="I21" s="13"/>
      <c r="J21" s="13" t="s">
        <v>81</v>
      </c>
      <c r="L21" s="96">
        <v>1925.26</v>
      </c>
    </row>
    <row r="22" spans="1:12" x14ac:dyDescent="0.3">
      <c r="A22" s="13" t="s">
        <v>215</v>
      </c>
      <c r="B22" s="13"/>
      <c r="C22" s="13" t="s">
        <v>140</v>
      </c>
      <c r="D22" s="13"/>
      <c r="E22" s="13"/>
      <c r="F22" s="96">
        <v>7423</v>
      </c>
      <c r="G22" s="96"/>
      <c r="H22" s="13" t="s">
        <v>216</v>
      </c>
      <c r="I22" s="13"/>
      <c r="J22" s="13" t="s">
        <v>92</v>
      </c>
      <c r="L22" s="96">
        <v>1855.5</v>
      </c>
    </row>
    <row r="23" spans="1:12" x14ac:dyDescent="0.3">
      <c r="A23" s="13" t="s">
        <v>217</v>
      </c>
      <c r="B23" s="13"/>
      <c r="C23" s="13" t="s">
        <v>218</v>
      </c>
      <c r="D23" s="13"/>
      <c r="E23" s="13"/>
      <c r="F23" s="96">
        <v>6693.5</v>
      </c>
      <c r="G23" s="96"/>
      <c r="H23" s="13" t="s">
        <v>102</v>
      </c>
      <c r="I23" s="13"/>
      <c r="J23" s="13" t="s">
        <v>138</v>
      </c>
      <c r="L23" s="96">
        <v>2230.66</v>
      </c>
    </row>
    <row r="24" spans="1:12" ht="15" customHeight="1" x14ac:dyDescent="0.3">
      <c r="A24" s="13" t="s">
        <v>192</v>
      </c>
      <c r="B24" s="13"/>
      <c r="C24" s="13" t="s">
        <v>193</v>
      </c>
      <c r="D24" s="13"/>
      <c r="E24" s="13"/>
      <c r="F24" s="96">
        <v>5985.5</v>
      </c>
      <c r="G24" s="96"/>
      <c r="H24" s="13" t="s">
        <v>204</v>
      </c>
      <c r="I24" s="13"/>
      <c r="J24" s="13" t="s">
        <v>137</v>
      </c>
      <c r="L24" s="96">
        <v>2394.1999999999998</v>
      </c>
    </row>
    <row r="25" spans="1:12" x14ac:dyDescent="0.3">
      <c r="A25" s="13" t="s">
        <v>219</v>
      </c>
      <c r="B25" s="13"/>
      <c r="C25" s="13" t="s">
        <v>137</v>
      </c>
      <c r="D25" s="13"/>
      <c r="E25" s="13"/>
      <c r="F25" s="96">
        <v>5431.67</v>
      </c>
      <c r="G25" s="96"/>
      <c r="H25" s="13" t="s">
        <v>211</v>
      </c>
      <c r="I25" s="13"/>
      <c r="J25" s="13" t="s">
        <v>137</v>
      </c>
      <c r="L25" s="96">
        <v>3260</v>
      </c>
    </row>
    <row r="26" spans="1:12" x14ac:dyDescent="0.3">
      <c r="A26" s="13" t="s">
        <v>220</v>
      </c>
      <c r="B26" s="13"/>
      <c r="C26" s="13" t="s">
        <v>198</v>
      </c>
      <c r="D26" s="13"/>
      <c r="E26" s="13"/>
      <c r="F26" s="96">
        <v>5362.67</v>
      </c>
      <c r="G26" s="96"/>
      <c r="H26" s="13" t="s">
        <v>176</v>
      </c>
      <c r="I26" s="13"/>
      <c r="J26" s="13" t="s">
        <v>81</v>
      </c>
      <c r="L26" s="96">
        <v>3219.67</v>
      </c>
    </row>
    <row r="27" spans="1:12" x14ac:dyDescent="0.3">
      <c r="A27" s="13" t="s">
        <v>221</v>
      </c>
      <c r="B27" s="13"/>
      <c r="C27" s="13" t="s">
        <v>92</v>
      </c>
      <c r="D27" s="13"/>
      <c r="E27" s="13"/>
      <c r="F27" s="96">
        <v>5134.33</v>
      </c>
      <c r="G27" s="96"/>
      <c r="H27" s="13" t="s">
        <v>442</v>
      </c>
      <c r="I27" s="13"/>
      <c r="J27" s="13" t="s">
        <v>100</v>
      </c>
      <c r="L27" s="96">
        <v>3080.4</v>
      </c>
    </row>
    <row r="28" spans="1:12" x14ac:dyDescent="0.3">
      <c r="A28" s="13" t="s">
        <v>222</v>
      </c>
      <c r="B28" s="13"/>
      <c r="C28" s="13" t="s">
        <v>81</v>
      </c>
      <c r="D28" s="13"/>
      <c r="E28" s="13"/>
      <c r="F28" s="96">
        <v>4076.75</v>
      </c>
      <c r="G28" s="96"/>
      <c r="H28" s="13" t="s">
        <v>211</v>
      </c>
      <c r="I28" s="13"/>
      <c r="J28" s="13" t="s">
        <v>137</v>
      </c>
      <c r="L28" s="96">
        <v>3260</v>
      </c>
    </row>
    <row r="29" spans="1:12" x14ac:dyDescent="0.3">
      <c r="A29" s="13" t="s">
        <v>205</v>
      </c>
      <c r="B29" s="13"/>
      <c r="C29" s="13" t="s">
        <v>180</v>
      </c>
      <c r="D29" s="13"/>
      <c r="E29" s="13"/>
      <c r="F29" s="96">
        <v>4021.58</v>
      </c>
      <c r="G29" s="96"/>
      <c r="H29" s="13" t="s">
        <v>176</v>
      </c>
      <c r="I29" s="13"/>
      <c r="J29" s="13" t="s">
        <v>81</v>
      </c>
      <c r="L29" s="96">
        <v>3219.67</v>
      </c>
    </row>
    <row r="30" spans="1:12" ht="15" thickBot="1" x14ac:dyDescent="0.35">
      <c r="A30" s="24" t="s">
        <v>223</v>
      </c>
      <c r="B30" s="24"/>
      <c r="C30" s="24" t="s">
        <v>140</v>
      </c>
      <c r="D30" s="24"/>
      <c r="E30" s="24"/>
      <c r="F30" s="97">
        <v>3990.33</v>
      </c>
      <c r="G30" s="97"/>
      <c r="H30" s="24" t="s">
        <v>224</v>
      </c>
      <c r="I30" s="24"/>
      <c r="J30" s="24" t="s">
        <v>171</v>
      </c>
      <c r="K30" s="41"/>
      <c r="L30" s="97">
        <v>1330.01</v>
      </c>
    </row>
    <row r="31" spans="1:12" x14ac:dyDescent="0.3">
      <c r="A31" s="17" t="s">
        <v>443</v>
      </c>
    </row>
    <row r="32" spans="1:12" x14ac:dyDescent="0.3">
      <c r="A32" s="17" t="s">
        <v>328</v>
      </c>
    </row>
    <row r="33" spans="1:12" x14ac:dyDescent="0.3">
      <c r="A33" s="13"/>
      <c r="B33" s="13"/>
      <c r="C33" s="13"/>
      <c r="D33" s="18"/>
      <c r="E33" s="18"/>
      <c r="F33" s="18"/>
      <c r="G33" s="13"/>
      <c r="H33" s="13"/>
      <c r="I33" s="13"/>
      <c r="J33" s="13"/>
      <c r="K33" s="18"/>
      <c r="L33" s="18"/>
    </row>
    <row r="34" spans="1:12" x14ac:dyDescent="0.3">
      <c r="A34" s="143"/>
      <c r="B34" s="143"/>
      <c r="C34" s="13"/>
      <c r="D34" s="139"/>
      <c r="E34" s="139"/>
      <c r="F34" s="139"/>
      <c r="G34" s="144"/>
      <c r="H34" s="144"/>
      <c r="I34" s="144"/>
      <c r="J34" s="12"/>
      <c r="K34" s="91"/>
      <c r="L34" s="91"/>
    </row>
    <row r="35" spans="1:12" x14ac:dyDescent="0.3">
      <c r="A35" s="143"/>
      <c r="B35" s="143"/>
      <c r="C35" s="13"/>
      <c r="D35" s="139"/>
      <c r="E35" s="139"/>
      <c r="F35" s="139"/>
      <c r="G35" s="143"/>
      <c r="H35" s="143"/>
      <c r="I35" s="143"/>
      <c r="J35" s="13"/>
      <c r="K35" s="91"/>
      <c r="L35" s="91"/>
    </row>
    <row r="36" spans="1:12" x14ac:dyDescent="0.3">
      <c r="A36" s="143"/>
      <c r="B36" s="143"/>
      <c r="C36" s="13"/>
      <c r="D36" s="139"/>
      <c r="E36" s="139"/>
      <c r="F36" s="139"/>
      <c r="G36" s="143"/>
      <c r="H36" s="143"/>
      <c r="I36" s="143"/>
      <c r="J36" s="13"/>
      <c r="K36" s="91"/>
      <c r="L36" s="91"/>
    </row>
    <row r="37" spans="1:12" x14ac:dyDescent="0.3">
      <c r="A37" s="143"/>
      <c r="B37" s="143"/>
      <c r="C37" s="13"/>
      <c r="D37" s="139"/>
      <c r="E37" s="139"/>
      <c r="F37" s="139"/>
      <c r="G37" s="143"/>
      <c r="H37" s="143"/>
      <c r="I37" s="143"/>
      <c r="J37" s="13"/>
      <c r="K37" s="91"/>
      <c r="L37" s="91"/>
    </row>
    <row r="38" spans="1:12" x14ac:dyDescent="0.3">
      <c r="A38" s="143"/>
      <c r="B38" s="143"/>
      <c r="C38" s="13"/>
      <c r="D38" s="139"/>
      <c r="E38" s="139"/>
      <c r="F38" s="139"/>
      <c r="G38" s="143"/>
      <c r="H38" s="143"/>
      <c r="I38" s="143"/>
      <c r="J38" s="13"/>
      <c r="K38" s="91"/>
      <c r="L38" s="91"/>
    </row>
    <row r="39" spans="1:12" x14ac:dyDescent="0.3">
      <c r="A39" s="144"/>
      <c r="B39" s="144"/>
      <c r="C39" s="12"/>
      <c r="D39" s="139"/>
      <c r="E39" s="139"/>
      <c r="F39" s="139"/>
      <c r="G39" s="143"/>
      <c r="H39" s="143"/>
      <c r="I39" s="143"/>
      <c r="J39" s="13"/>
      <c r="K39" s="91"/>
      <c r="L39" s="91"/>
    </row>
    <row r="40" spans="1:12" x14ac:dyDescent="0.3">
      <c r="A40" s="143"/>
      <c r="B40" s="143"/>
      <c r="C40" s="13"/>
      <c r="D40" s="139"/>
      <c r="E40" s="139"/>
      <c r="F40" s="139"/>
      <c r="G40" s="143"/>
      <c r="H40" s="143"/>
      <c r="I40" s="143"/>
      <c r="J40" s="13"/>
      <c r="K40" s="91"/>
      <c r="L40" s="91"/>
    </row>
    <row r="41" spans="1:12" x14ac:dyDescent="0.3">
      <c r="A41" s="143"/>
      <c r="B41" s="143"/>
      <c r="C41" s="13"/>
      <c r="D41" s="139"/>
      <c r="E41" s="139"/>
      <c r="F41" s="139"/>
      <c r="G41" s="143"/>
      <c r="H41" s="143"/>
      <c r="I41" s="143"/>
      <c r="J41" s="13"/>
      <c r="K41" s="91"/>
      <c r="L41" s="91"/>
    </row>
    <row r="42" spans="1:12" x14ac:dyDescent="0.3">
      <c r="A42" s="143"/>
      <c r="B42" s="143"/>
      <c r="C42" s="13"/>
      <c r="D42" s="139"/>
      <c r="E42" s="139"/>
      <c r="F42" s="139"/>
      <c r="G42" s="143"/>
      <c r="H42" s="143"/>
      <c r="I42" s="143"/>
      <c r="J42" s="13"/>
      <c r="K42" s="91"/>
      <c r="L42" s="91"/>
    </row>
    <row r="43" spans="1:12" x14ac:dyDescent="0.3">
      <c r="A43" s="143"/>
      <c r="B43" s="143"/>
      <c r="C43" s="13"/>
      <c r="D43" s="139"/>
      <c r="E43" s="139"/>
      <c r="F43" s="139"/>
      <c r="G43" s="144"/>
      <c r="H43" s="144"/>
      <c r="I43" s="144"/>
      <c r="J43" s="12"/>
      <c r="K43" s="91"/>
      <c r="L43" s="91"/>
    </row>
    <row r="44" spans="1:12" x14ac:dyDescent="0.3">
      <c r="A44" s="143"/>
      <c r="B44" s="143"/>
      <c r="C44" s="13"/>
      <c r="D44" s="139"/>
      <c r="E44" s="139"/>
      <c r="F44" s="139"/>
      <c r="G44" s="143"/>
      <c r="H44" s="143"/>
      <c r="I44" s="143"/>
      <c r="J44" s="13"/>
      <c r="K44" s="91"/>
      <c r="L44" s="91"/>
    </row>
    <row r="45" spans="1:12" x14ac:dyDescent="0.3">
      <c r="A45" s="143"/>
      <c r="B45" s="143"/>
      <c r="C45" s="13"/>
      <c r="D45" s="139"/>
      <c r="E45" s="139"/>
      <c r="F45" s="139"/>
      <c r="G45" s="143"/>
      <c r="H45" s="143"/>
      <c r="I45" s="143"/>
      <c r="J45" s="13"/>
      <c r="K45" s="91"/>
      <c r="L45" s="91"/>
    </row>
    <row r="46" spans="1:12" x14ac:dyDescent="0.3">
      <c r="A46" s="143"/>
      <c r="B46" s="143"/>
      <c r="C46" s="13"/>
      <c r="D46" s="139"/>
      <c r="E46" s="139"/>
      <c r="F46" s="139"/>
      <c r="G46" s="143"/>
      <c r="H46" s="143"/>
      <c r="I46" s="143"/>
      <c r="J46" s="13"/>
      <c r="K46" s="91"/>
      <c r="L46" s="91"/>
    </row>
    <row r="47" spans="1:12" x14ac:dyDescent="0.3">
      <c r="A47" s="143"/>
      <c r="B47" s="143"/>
      <c r="C47" s="13"/>
      <c r="D47" s="139"/>
      <c r="E47" s="139"/>
      <c r="F47" s="139"/>
      <c r="G47" s="143"/>
      <c r="H47" s="143"/>
      <c r="I47" s="143"/>
      <c r="J47" s="13"/>
      <c r="K47" s="91"/>
      <c r="L47" s="91"/>
    </row>
    <row r="48" spans="1:12" x14ac:dyDescent="0.3">
      <c r="A48" s="138" t="s">
        <v>369</v>
      </c>
      <c r="B48" s="138"/>
      <c r="C48" s="138"/>
      <c r="D48" s="138"/>
      <c r="E48" s="138"/>
      <c r="F48" s="138"/>
      <c r="G48" s="138"/>
      <c r="H48" s="138"/>
      <c r="I48" s="138"/>
      <c r="J48" s="13"/>
      <c r="K48" s="91"/>
      <c r="L48" s="91"/>
    </row>
    <row r="49" spans="1:12" x14ac:dyDescent="0.3">
      <c r="A49" s="143"/>
      <c r="B49" s="143"/>
      <c r="C49" s="13"/>
      <c r="D49" s="139"/>
      <c r="E49" s="139"/>
      <c r="F49" s="139"/>
      <c r="G49" s="143"/>
      <c r="H49" s="143"/>
      <c r="I49" s="143"/>
      <c r="J49" s="13"/>
      <c r="K49" s="91"/>
      <c r="L49" s="91"/>
    </row>
    <row r="64" spans="1:12" x14ac:dyDescent="0.3">
      <c r="A64" s="17" t="s">
        <v>441</v>
      </c>
    </row>
    <row r="65" spans="1:8" x14ac:dyDescent="0.3">
      <c r="A65" s="138" t="s">
        <v>465</v>
      </c>
      <c r="B65" s="138"/>
      <c r="C65" s="138"/>
      <c r="D65" s="138"/>
      <c r="E65" s="138"/>
      <c r="F65" s="138"/>
      <c r="G65" s="138"/>
      <c r="H65" s="138"/>
    </row>
    <row r="68" spans="1:8" ht="15" customHeight="1" x14ac:dyDescent="0.3"/>
    <row r="81" spans="10:13" x14ac:dyDescent="0.3">
      <c r="J81" s="1"/>
      <c r="K81" s="11"/>
      <c r="L81" s="11"/>
      <c r="M81" s="11"/>
    </row>
  </sheetData>
  <mergeCells count="51">
    <mergeCell ref="A47:B47"/>
    <mergeCell ref="D47:F47"/>
    <mergeCell ref="G47:I47"/>
    <mergeCell ref="A48:I48"/>
    <mergeCell ref="A65:H65"/>
    <mergeCell ref="A49:B49"/>
    <mergeCell ref="D49:F49"/>
    <mergeCell ref="G49:I49"/>
    <mergeCell ref="A44:B44"/>
    <mergeCell ref="D44:F44"/>
    <mergeCell ref="D46:F46"/>
    <mergeCell ref="G46:I46"/>
    <mergeCell ref="A46:B46"/>
    <mergeCell ref="A40:B40"/>
    <mergeCell ref="D40:F40"/>
    <mergeCell ref="G40:I40"/>
    <mergeCell ref="A45:B45"/>
    <mergeCell ref="D45:F45"/>
    <mergeCell ref="G45:I45"/>
    <mergeCell ref="A41:B41"/>
    <mergeCell ref="D41:F41"/>
    <mergeCell ref="G41:I41"/>
    <mergeCell ref="G44:I44"/>
    <mergeCell ref="D42:F42"/>
    <mergeCell ref="G42:I42"/>
    <mergeCell ref="A42:B42"/>
    <mergeCell ref="A43:B43"/>
    <mergeCell ref="D43:F43"/>
    <mergeCell ref="G43:I43"/>
    <mergeCell ref="A37:B37"/>
    <mergeCell ref="D37:F37"/>
    <mergeCell ref="G37:I37"/>
    <mergeCell ref="A39:B39"/>
    <mergeCell ref="D39:F39"/>
    <mergeCell ref="G39:I39"/>
    <mergeCell ref="B3:D3"/>
    <mergeCell ref="A8:H8"/>
    <mergeCell ref="A11:I11"/>
    <mergeCell ref="H13:L13"/>
    <mergeCell ref="A38:B38"/>
    <mergeCell ref="D38:F38"/>
    <mergeCell ref="G38:I38"/>
    <mergeCell ref="A35:B35"/>
    <mergeCell ref="D35:F35"/>
    <mergeCell ref="G35:I35"/>
    <mergeCell ref="A36:B36"/>
    <mergeCell ref="D36:F36"/>
    <mergeCell ref="G36:I36"/>
    <mergeCell ref="A34:B34"/>
    <mergeCell ref="D34:F34"/>
    <mergeCell ref="G34:I34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3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0"/>
  <sheetViews>
    <sheetView showGridLines="0" topLeftCell="A16" zoomScaleNormal="100" workbookViewId="0">
      <selection activeCell="L8" sqref="L8"/>
    </sheetView>
  </sheetViews>
  <sheetFormatPr defaultRowHeight="14.4" x14ac:dyDescent="0.3"/>
  <cols>
    <col min="1" max="1" width="15.44140625" customWidth="1"/>
    <col min="2" max="4" width="9.109375" customWidth="1"/>
    <col min="5" max="5" width="0.88671875" customWidth="1"/>
    <col min="6" max="6" width="9.109375" customWidth="1"/>
    <col min="7" max="7" width="0.88671875" customWidth="1"/>
    <col min="9" max="11" width="9.109375" customWidth="1"/>
    <col min="12" max="12" width="9" customWidth="1"/>
  </cols>
  <sheetData>
    <row r="1" spans="1:12" x14ac:dyDescent="0.3">
      <c r="A1" s="29" t="s">
        <v>324</v>
      </c>
      <c r="B1" s="29"/>
      <c r="C1" s="29"/>
      <c r="D1" s="29"/>
      <c r="E1" s="29"/>
      <c r="F1" s="29"/>
      <c r="G1" s="29"/>
      <c r="H1" s="29"/>
      <c r="I1" s="29"/>
    </row>
    <row r="2" spans="1:12" ht="15" customHeight="1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3">
      <c r="A3" s="13"/>
      <c r="B3" s="142" t="s">
        <v>19</v>
      </c>
      <c r="C3" s="142"/>
      <c r="D3" s="142"/>
      <c r="E3" s="18"/>
      <c r="F3" s="19" t="s">
        <v>20</v>
      </c>
      <c r="G3" s="18"/>
      <c r="H3" s="48"/>
      <c r="I3" s="57" t="s">
        <v>274</v>
      </c>
      <c r="J3" s="57"/>
      <c r="K3" s="18"/>
      <c r="L3" s="18"/>
    </row>
    <row r="4" spans="1:12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8"/>
    </row>
    <row r="5" spans="1:12" x14ac:dyDescent="0.3">
      <c r="A5" s="12" t="s">
        <v>46</v>
      </c>
      <c r="B5" s="22">
        <v>13135</v>
      </c>
      <c r="C5" s="22">
        <v>7166</v>
      </c>
      <c r="D5" s="22">
        <v>5969</v>
      </c>
      <c r="E5" s="22"/>
      <c r="F5" s="22">
        <v>4760</v>
      </c>
      <c r="G5" s="13"/>
      <c r="H5" s="16">
        <v>36.239055957365821</v>
      </c>
      <c r="I5" s="16">
        <v>33.868266815517721</v>
      </c>
      <c r="J5" s="16">
        <v>39.085273915228683</v>
      </c>
      <c r="L5" s="12"/>
    </row>
    <row r="6" spans="1:12" ht="15" customHeight="1" x14ac:dyDescent="0.3">
      <c r="A6" s="13" t="s">
        <v>16</v>
      </c>
      <c r="B6" s="23">
        <v>823</v>
      </c>
      <c r="C6" s="23">
        <v>496</v>
      </c>
      <c r="D6" s="23">
        <v>327</v>
      </c>
      <c r="E6" s="23"/>
      <c r="F6" s="23">
        <v>414</v>
      </c>
      <c r="G6" s="13"/>
      <c r="H6" s="14">
        <v>50.303766707168897</v>
      </c>
      <c r="I6" s="14">
        <v>48.991935483870968</v>
      </c>
      <c r="J6" s="14">
        <v>52.293577981651374</v>
      </c>
      <c r="L6" s="14"/>
    </row>
    <row r="7" spans="1:12" ht="15" customHeight="1" thickBot="1" x14ac:dyDescent="0.35">
      <c r="A7" s="24" t="s">
        <v>269</v>
      </c>
      <c r="B7" s="25">
        <v>12312</v>
      </c>
      <c r="C7" s="25">
        <v>6670</v>
      </c>
      <c r="D7" s="25">
        <v>5642</v>
      </c>
      <c r="E7" s="25"/>
      <c r="F7" s="25">
        <v>4346</v>
      </c>
      <c r="G7" s="24"/>
      <c r="H7" s="43">
        <v>35.298895386614689</v>
      </c>
      <c r="I7" s="43">
        <v>32.743628185907049</v>
      </c>
      <c r="J7" s="43">
        <v>38.319744771357669</v>
      </c>
      <c r="L7" s="13"/>
    </row>
    <row r="8" spans="1:12" x14ac:dyDescent="0.3">
      <c r="A8" s="138" t="s">
        <v>325</v>
      </c>
      <c r="B8" s="138"/>
      <c r="C8" s="138"/>
      <c r="D8" s="138"/>
      <c r="E8" s="138"/>
      <c r="F8" s="138"/>
      <c r="G8" s="138"/>
      <c r="H8" s="138"/>
      <c r="I8" s="13"/>
    </row>
    <row r="9" spans="1:12" ht="12.75" customHeight="1" x14ac:dyDescent="0.3"/>
    <row r="10" spans="1:12" ht="12.75" customHeight="1" x14ac:dyDescent="0.3">
      <c r="A10" s="45"/>
      <c r="B10" s="45"/>
      <c r="C10" s="45"/>
    </row>
    <row r="11" spans="1:12" x14ac:dyDescent="0.3">
      <c r="A11" s="29" t="s">
        <v>326</v>
      </c>
      <c r="B11" s="29"/>
      <c r="C11" s="29"/>
      <c r="D11" s="29"/>
      <c r="E11" s="29"/>
      <c r="F11" s="29"/>
    </row>
    <row r="12" spans="1:12" ht="15" customHeight="1" thickBot="1" x14ac:dyDescent="0.35">
      <c r="A12" s="41"/>
      <c r="B12" s="41"/>
      <c r="C12" s="41"/>
      <c r="D12" s="41"/>
      <c r="E12" s="41"/>
      <c r="F12" s="41"/>
    </row>
    <row r="13" spans="1:12" x14ac:dyDescent="0.3">
      <c r="A13" s="20" t="s">
        <v>85</v>
      </c>
      <c r="B13" s="52"/>
      <c r="C13" s="48" t="s">
        <v>0</v>
      </c>
      <c r="D13" s="52"/>
      <c r="E13" s="52"/>
      <c r="F13" s="21" t="s">
        <v>510</v>
      </c>
    </row>
    <row r="14" spans="1:12" ht="15" customHeight="1" thickBot="1" x14ac:dyDescent="0.35">
      <c r="A14" s="69" t="s">
        <v>148</v>
      </c>
      <c r="B14" s="41"/>
      <c r="C14" s="24" t="s">
        <v>1</v>
      </c>
      <c r="D14" s="41"/>
      <c r="E14" s="41"/>
      <c r="F14" s="93">
        <v>3715.5</v>
      </c>
    </row>
    <row r="15" spans="1:12" x14ac:dyDescent="0.3">
      <c r="A15" s="17" t="s">
        <v>284</v>
      </c>
    </row>
    <row r="16" spans="1:12" x14ac:dyDescent="0.3">
      <c r="A16" s="138" t="s">
        <v>207</v>
      </c>
      <c r="B16" s="138"/>
      <c r="C16" s="138"/>
    </row>
    <row r="17" spans="1:12" ht="12.75" customHeight="1" x14ac:dyDescent="0.3"/>
    <row r="18" spans="1:12" ht="12.75" customHeight="1" x14ac:dyDescent="0.3"/>
    <row r="19" spans="1:12" x14ac:dyDescent="0.3">
      <c r="A19" s="29" t="s">
        <v>209</v>
      </c>
      <c r="B19" s="29"/>
      <c r="C19" s="29"/>
      <c r="D19" s="29"/>
      <c r="E19" s="29"/>
      <c r="F19" s="29"/>
    </row>
    <row r="20" spans="1:12" ht="15" customHeight="1" thickBot="1" x14ac:dyDescent="0.3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x14ac:dyDescent="0.3">
      <c r="A21" s="72"/>
      <c r="B21" s="72"/>
      <c r="C21" s="58"/>
      <c r="D21" s="73"/>
      <c r="E21" s="19"/>
      <c r="F21" s="13"/>
      <c r="G21" s="13"/>
      <c r="H21" s="142" t="s">
        <v>84</v>
      </c>
      <c r="I21" s="142"/>
      <c r="J21" s="142"/>
      <c r="K21" s="142"/>
      <c r="L21" s="142"/>
    </row>
    <row r="22" spans="1:12" ht="15" customHeight="1" x14ac:dyDescent="0.3">
      <c r="A22" s="20" t="s">
        <v>372</v>
      </c>
      <c r="B22" s="20"/>
      <c r="C22" s="20" t="s">
        <v>0</v>
      </c>
      <c r="D22" s="2"/>
      <c r="E22" s="20"/>
      <c r="F22" s="21" t="s">
        <v>86</v>
      </c>
      <c r="G22" s="20"/>
      <c r="H22" s="20" t="s">
        <v>509</v>
      </c>
      <c r="I22" s="6"/>
      <c r="J22" s="68" t="s">
        <v>0</v>
      </c>
      <c r="K22" s="6"/>
      <c r="L22" s="92" t="s">
        <v>86</v>
      </c>
    </row>
    <row r="23" spans="1:12" x14ac:dyDescent="0.3">
      <c r="A23" s="13" t="s">
        <v>192</v>
      </c>
      <c r="B23" s="13"/>
      <c r="C23" s="13" t="s">
        <v>193</v>
      </c>
      <c r="E23" s="13"/>
      <c r="F23" s="96">
        <v>17327.5</v>
      </c>
      <c r="G23" s="13"/>
      <c r="H23" s="13" t="s">
        <v>194</v>
      </c>
      <c r="J23" s="13" t="s">
        <v>81</v>
      </c>
      <c r="L23" s="96">
        <v>3464.87</v>
      </c>
    </row>
    <row r="24" spans="1:12" x14ac:dyDescent="0.3">
      <c r="A24" s="13" t="s">
        <v>195</v>
      </c>
      <c r="B24" s="13"/>
      <c r="C24" s="13" t="s">
        <v>92</v>
      </c>
      <c r="E24" s="13"/>
      <c r="F24" s="96">
        <v>17020</v>
      </c>
      <c r="G24" s="13"/>
      <c r="H24" s="13" t="s">
        <v>126</v>
      </c>
      <c r="J24" s="13" t="s">
        <v>92</v>
      </c>
      <c r="L24" s="96">
        <v>3405.13</v>
      </c>
    </row>
    <row r="25" spans="1:12" x14ac:dyDescent="0.3">
      <c r="A25" s="13" t="s">
        <v>168</v>
      </c>
      <c r="B25" s="13"/>
      <c r="C25" s="13" t="s">
        <v>169</v>
      </c>
      <c r="E25" s="13"/>
      <c r="F25" s="96">
        <v>16409.5</v>
      </c>
      <c r="G25" s="13"/>
      <c r="H25" s="13" t="s">
        <v>176</v>
      </c>
      <c r="J25" s="13" t="s">
        <v>81</v>
      </c>
      <c r="L25" s="96">
        <v>3282.13</v>
      </c>
    </row>
    <row r="26" spans="1:12" x14ac:dyDescent="0.3">
      <c r="A26" s="13" t="s">
        <v>446</v>
      </c>
      <c r="B26" s="13"/>
      <c r="C26" s="13" t="s">
        <v>142</v>
      </c>
      <c r="E26" s="13"/>
      <c r="F26" s="96">
        <v>10313</v>
      </c>
      <c r="G26" s="13"/>
      <c r="H26" s="13" t="s">
        <v>444</v>
      </c>
      <c r="J26" s="13" t="s">
        <v>81</v>
      </c>
      <c r="L26" s="96">
        <v>3437.67</v>
      </c>
    </row>
    <row r="27" spans="1:12" x14ac:dyDescent="0.3">
      <c r="A27" s="13" t="s">
        <v>98</v>
      </c>
      <c r="B27" s="13"/>
      <c r="C27" s="13" t="s">
        <v>137</v>
      </c>
      <c r="E27" s="13"/>
      <c r="F27" s="96">
        <v>8663.5</v>
      </c>
      <c r="G27" s="13"/>
      <c r="H27" s="13" t="s">
        <v>194</v>
      </c>
      <c r="J27" s="13" t="s">
        <v>81</v>
      </c>
      <c r="L27" s="96">
        <v>3464.87</v>
      </c>
    </row>
    <row r="28" spans="1:12" x14ac:dyDescent="0.3">
      <c r="A28" s="12" t="s">
        <v>148</v>
      </c>
      <c r="B28" s="12"/>
      <c r="C28" s="12" t="s">
        <v>1</v>
      </c>
      <c r="E28" s="145">
        <v>8511</v>
      </c>
      <c r="F28" s="145"/>
      <c r="G28" s="13"/>
      <c r="H28" s="13" t="s">
        <v>126</v>
      </c>
      <c r="J28" s="13" t="s">
        <v>92</v>
      </c>
      <c r="L28" s="96">
        <v>3405.13</v>
      </c>
    </row>
    <row r="29" spans="1:12" x14ac:dyDescent="0.3">
      <c r="A29" s="13" t="s">
        <v>196</v>
      </c>
      <c r="B29" s="13"/>
      <c r="C29" s="13" t="s">
        <v>81</v>
      </c>
      <c r="E29" s="13"/>
      <c r="F29" s="96">
        <v>8205.5</v>
      </c>
      <c r="G29" s="13"/>
      <c r="H29" s="13" t="s">
        <v>176</v>
      </c>
      <c r="J29" s="13" t="s">
        <v>81</v>
      </c>
      <c r="L29" s="96">
        <v>3282.13</v>
      </c>
    </row>
    <row r="30" spans="1:12" x14ac:dyDescent="0.3">
      <c r="A30" s="13" t="s">
        <v>146</v>
      </c>
      <c r="B30" s="13"/>
      <c r="C30" s="13" t="s">
        <v>140</v>
      </c>
      <c r="E30" s="13"/>
      <c r="F30" s="96">
        <v>7767</v>
      </c>
      <c r="G30" s="13"/>
      <c r="H30" s="13" t="s">
        <v>197</v>
      </c>
      <c r="J30" s="13" t="s">
        <v>198</v>
      </c>
      <c r="L30" s="96">
        <v>2590</v>
      </c>
    </row>
    <row r="31" spans="1:12" x14ac:dyDescent="0.3">
      <c r="A31" s="13" t="s">
        <v>199</v>
      </c>
      <c r="B31" s="13"/>
      <c r="C31" s="13" t="s">
        <v>92</v>
      </c>
      <c r="E31" s="13"/>
      <c r="F31" s="96">
        <v>7115.83</v>
      </c>
      <c r="G31" s="13"/>
      <c r="H31" s="13" t="s">
        <v>147</v>
      </c>
      <c r="J31" s="13" t="s">
        <v>200</v>
      </c>
      <c r="L31" s="96">
        <v>3557.33</v>
      </c>
    </row>
    <row r="32" spans="1:12" x14ac:dyDescent="0.3">
      <c r="A32" s="13" t="s">
        <v>186</v>
      </c>
      <c r="B32" s="13"/>
      <c r="C32" s="13" t="s">
        <v>81</v>
      </c>
      <c r="E32" s="13"/>
      <c r="F32" s="96">
        <v>5776.33</v>
      </c>
      <c r="G32" s="13"/>
      <c r="H32" s="13" t="s">
        <v>201</v>
      </c>
      <c r="J32" s="13" t="s">
        <v>104</v>
      </c>
      <c r="L32" s="96">
        <v>2165.4</v>
      </c>
    </row>
    <row r="33" spans="1:12" x14ac:dyDescent="0.3">
      <c r="A33" s="13" t="s">
        <v>164</v>
      </c>
      <c r="B33" s="13"/>
      <c r="C33" s="13" t="s">
        <v>100</v>
      </c>
      <c r="E33" s="13"/>
      <c r="F33" s="96">
        <v>5673.5</v>
      </c>
      <c r="G33" s="13"/>
      <c r="H33" s="13" t="s">
        <v>126</v>
      </c>
      <c r="J33" s="13" t="s">
        <v>92</v>
      </c>
      <c r="L33" s="96">
        <v>3405.13</v>
      </c>
    </row>
    <row r="34" spans="1:12" x14ac:dyDescent="0.3">
      <c r="A34" s="13" t="s">
        <v>202</v>
      </c>
      <c r="B34" s="13"/>
      <c r="C34" s="13" t="s">
        <v>203</v>
      </c>
      <c r="E34" s="13"/>
      <c r="F34" s="96">
        <v>5469.67</v>
      </c>
      <c r="G34" s="13"/>
      <c r="H34" s="13" t="s">
        <v>176</v>
      </c>
      <c r="J34" s="13" t="s">
        <v>81</v>
      </c>
      <c r="L34" s="96">
        <v>3282.13</v>
      </c>
    </row>
    <row r="35" spans="1:12" x14ac:dyDescent="0.3">
      <c r="A35" s="13" t="s">
        <v>156</v>
      </c>
      <c r="B35" s="13"/>
      <c r="C35" s="13" t="s">
        <v>178</v>
      </c>
      <c r="E35" s="13"/>
      <c r="F35" s="96">
        <v>5158</v>
      </c>
      <c r="G35" s="13"/>
      <c r="H35" s="13" t="s">
        <v>445</v>
      </c>
      <c r="J35" s="13" t="s">
        <v>81</v>
      </c>
      <c r="L35" s="96">
        <v>1289.0999999999999</v>
      </c>
    </row>
    <row r="36" spans="1:12" x14ac:dyDescent="0.3">
      <c r="A36" s="13" t="s">
        <v>204</v>
      </c>
      <c r="B36" s="13"/>
      <c r="C36" s="13" t="s">
        <v>137</v>
      </c>
      <c r="E36" s="13"/>
      <c r="F36" s="96">
        <v>4331.75</v>
      </c>
      <c r="G36" s="13"/>
      <c r="H36" s="13" t="s">
        <v>194</v>
      </c>
      <c r="J36" s="13" t="s">
        <v>81</v>
      </c>
      <c r="L36" s="96">
        <v>3464.87</v>
      </c>
    </row>
    <row r="37" spans="1:12" x14ac:dyDescent="0.3">
      <c r="A37" s="13" t="s">
        <v>136</v>
      </c>
      <c r="B37" s="13"/>
      <c r="C37" s="13" t="s">
        <v>81</v>
      </c>
      <c r="E37" s="13"/>
      <c r="F37" s="96">
        <v>4255.75</v>
      </c>
      <c r="G37" s="13"/>
      <c r="H37" s="13" t="s">
        <v>126</v>
      </c>
      <c r="J37" s="13" t="s">
        <v>92</v>
      </c>
      <c r="L37" s="96">
        <v>3405.13</v>
      </c>
    </row>
    <row r="38" spans="1:12" ht="15" thickBot="1" x14ac:dyDescent="0.35">
      <c r="A38" s="24" t="s">
        <v>205</v>
      </c>
      <c r="B38" s="24"/>
      <c r="C38" s="24" t="s">
        <v>180</v>
      </c>
      <c r="D38" s="41"/>
      <c r="E38" s="24"/>
      <c r="F38" s="97">
        <v>4102.75</v>
      </c>
      <c r="G38" s="24"/>
      <c r="H38" s="24" t="s">
        <v>176</v>
      </c>
      <c r="I38" s="41"/>
      <c r="J38" s="24" t="s">
        <v>81</v>
      </c>
      <c r="K38" s="41"/>
      <c r="L38" s="97">
        <v>3282.13</v>
      </c>
    </row>
    <row r="39" spans="1:12" x14ac:dyDescent="0.3">
      <c r="A39" s="17" t="s">
        <v>472</v>
      </c>
    </row>
    <row r="40" spans="1:12" x14ac:dyDescent="0.3">
      <c r="A40" s="17" t="s">
        <v>206</v>
      </c>
    </row>
    <row r="41" spans="1:12" ht="12" customHeight="1" x14ac:dyDescent="0.3"/>
    <row r="43" spans="1:12" x14ac:dyDescent="0.3">
      <c r="A43" s="67"/>
      <c r="B43" s="67"/>
      <c r="C43" s="13"/>
      <c r="D43" s="13"/>
      <c r="E43" s="13"/>
      <c r="F43" s="13"/>
      <c r="G43" s="13"/>
      <c r="H43" s="13"/>
      <c r="I43" s="13"/>
      <c r="J43" s="67"/>
      <c r="K43" s="67"/>
      <c r="L43" s="67"/>
    </row>
    <row r="44" spans="1:12" x14ac:dyDescent="0.3">
      <c r="A44" s="13"/>
      <c r="B44" s="13"/>
      <c r="C44" s="13"/>
      <c r="D44" s="18"/>
      <c r="E44" s="18"/>
      <c r="F44" s="18"/>
      <c r="G44" s="13"/>
      <c r="H44" s="13"/>
      <c r="I44" s="13"/>
      <c r="J44" s="13"/>
      <c r="K44" s="18"/>
      <c r="L44" s="18"/>
    </row>
    <row r="45" spans="1:12" x14ac:dyDescent="0.3">
      <c r="A45" s="143"/>
      <c r="B45" s="143"/>
      <c r="C45" s="13"/>
      <c r="D45" s="91"/>
      <c r="E45" s="91"/>
      <c r="F45" s="91"/>
      <c r="G45" s="12"/>
      <c r="H45" s="12"/>
      <c r="I45" s="12"/>
      <c r="J45" s="12"/>
      <c r="K45" s="91"/>
      <c r="L45" s="91"/>
    </row>
    <row r="46" spans="1:12" x14ac:dyDescent="0.3">
      <c r="A46" s="143"/>
      <c r="B46" s="143"/>
      <c r="C46" s="13"/>
      <c r="D46" s="91"/>
      <c r="E46" s="91"/>
      <c r="F46" s="91"/>
      <c r="G46" s="13"/>
      <c r="H46" s="13"/>
      <c r="I46" s="13"/>
      <c r="J46" s="13"/>
      <c r="K46" s="91"/>
      <c r="L46" s="91"/>
    </row>
    <row r="47" spans="1:12" x14ac:dyDescent="0.3">
      <c r="A47" s="143"/>
      <c r="B47" s="143"/>
      <c r="C47" s="13"/>
      <c r="D47" s="91"/>
      <c r="E47" s="91"/>
      <c r="F47" s="91"/>
      <c r="G47" s="13"/>
      <c r="H47" s="13"/>
      <c r="I47" s="13"/>
      <c r="J47" s="13"/>
      <c r="K47" s="91"/>
      <c r="L47" s="91"/>
    </row>
    <row r="48" spans="1:12" x14ac:dyDescent="0.3">
      <c r="A48" s="143"/>
      <c r="B48" s="143"/>
      <c r="C48" s="13"/>
      <c r="D48" s="91"/>
      <c r="E48" s="91"/>
      <c r="F48" s="91"/>
      <c r="G48" s="13"/>
      <c r="H48" s="13"/>
      <c r="I48" s="13"/>
      <c r="J48" s="13"/>
      <c r="K48" s="91"/>
      <c r="L48" s="91"/>
    </row>
    <row r="49" spans="1:12" x14ac:dyDescent="0.3">
      <c r="A49" s="143"/>
      <c r="B49" s="143"/>
      <c r="C49" s="13"/>
      <c r="D49" s="91"/>
      <c r="E49" s="91"/>
      <c r="F49" s="91"/>
      <c r="G49" s="13"/>
      <c r="H49" s="13"/>
      <c r="I49" s="13"/>
      <c r="J49" s="13"/>
      <c r="K49" s="91"/>
      <c r="L49" s="91"/>
    </row>
    <row r="50" spans="1:12" x14ac:dyDescent="0.3">
      <c r="A50" s="144"/>
      <c r="B50" s="144"/>
      <c r="C50" s="12"/>
      <c r="D50" s="91"/>
      <c r="E50" s="91"/>
      <c r="F50" s="91"/>
      <c r="G50" s="13"/>
      <c r="H50" s="13"/>
      <c r="I50" s="13"/>
      <c r="J50" s="13"/>
      <c r="K50" s="91"/>
      <c r="L50" s="91"/>
    </row>
    <row r="51" spans="1:12" x14ac:dyDescent="0.3">
      <c r="A51" s="143"/>
      <c r="B51" s="143"/>
      <c r="C51" s="13"/>
      <c r="D51" s="91"/>
      <c r="E51" s="91"/>
      <c r="F51" s="91"/>
      <c r="G51" s="13"/>
      <c r="H51" s="13"/>
      <c r="I51" s="13"/>
      <c r="J51" s="13"/>
      <c r="K51" s="91"/>
      <c r="L51" s="91"/>
    </row>
    <row r="52" spans="1:12" x14ac:dyDescent="0.3">
      <c r="A52" s="143"/>
      <c r="B52" s="143"/>
      <c r="C52" s="13"/>
      <c r="D52" s="91"/>
      <c r="E52" s="91"/>
      <c r="F52" s="91"/>
      <c r="G52" s="13"/>
      <c r="H52" s="13"/>
      <c r="I52" s="13"/>
      <c r="J52" s="13"/>
      <c r="K52" s="91"/>
      <c r="L52" s="91"/>
    </row>
    <row r="53" spans="1:12" x14ac:dyDescent="0.3">
      <c r="A53" s="143"/>
      <c r="B53" s="143"/>
      <c r="C53" s="13"/>
      <c r="D53" s="91"/>
      <c r="E53" s="91"/>
      <c r="F53" s="91"/>
      <c r="G53" s="13"/>
      <c r="H53" s="13"/>
      <c r="I53" s="13"/>
      <c r="J53" s="13"/>
      <c r="K53" s="91"/>
      <c r="L53" s="91"/>
    </row>
    <row r="54" spans="1:12" x14ac:dyDescent="0.3">
      <c r="A54" s="143"/>
      <c r="B54" s="143"/>
      <c r="C54" s="13"/>
      <c r="D54" s="91"/>
      <c r="E54" s="91"/>
      <c r="F54" s="91"/>
      <c r="G54" s="12"/>
      <c r="H54" s="12"/>
      <c r="I54" s="12"/>
      <c r="J54" s="12"/>
      <c r="K54" s="91"/>
      <c r="L54" s="91"/>
    </row>
    <row r="55" spans="1:12" x14ac:dyDescent="0.3">
      <c r="A55" s="17" t="s">
        <v>370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 x14ac:dyDescent="0.3">
      <c r="A56" s="17" t="s">
        <v>479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x14ac:dyDescent="0.3">
      <c r="A57" s="17" t="s">
        <v>208</v>
      </c>
      <c r="B57" s="13"/>
      <c r="C57" s="13"/>
      <c r="D57" s="96"/>
      <c r="E57" s="96"/>
      <c r="F57" s="96"/>
      <c r="G57" s="13"/>
      <c r="H57" s="13"/>
      <c r="I57" s="13"/>
      <c r="J57" s="13"/>
      <c r="K57" s="96"/>
      <c r="L57" s="96"/>
    </row>
    <row r="60" spans="1:12" x14ac:dyDescent="0.3">
      <c r="J60" s="1"/>
      <c r="K60" s="11"/>
      <c r="L60" s="11"/>
    </row>
  </sheetData>
  <mergeCells count="15">
    <mergeCell ref="A8:H8"/>
    <mergeCell ref="B3:D3"/>
    <mergeCell ref="E28:F28"/>
    <mergeCell ref="A16:C16"/>
    <mergeCell ref="A46:B46"/>
    <mergeCell ref="H21:L21"/>
    <mergeCell ref="A47:B47"/>
    <mergeCell ref="A48:B48"/>
    <mergeCell ref="A45:B45"/>
    <mergeCell ref="A54:B54"/>
    <mergeCell ref="A53:B53"/>
    <mergeCell ref="A51:B51"/>
    <mergeCell ref="A52:B52"/>
    <mergeCell ref="A49:B49"/>
    <mergeCell ref="A50:B50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2"/>
  <sheetViews>
    <sheetView showGridLines="0" zoomScaleNormal="100" workbookViewId="0">
      <selection activeCell="L8" sqref="L8"/>
    </sheetView>
  </sheetViews>
  <sheetFormatPr defaultRowHeight="14.4" x14ac:dyDescent="0.3"/>
  <cols>
    <col min="1" max="1" width="15.44140625" customWidth="1"/>
    <col min="2" max="3" width="9.109375" customWidth="1"/>
    <col min="5" max="5" width="0.88671875" customWidth="1"/>
    <col min="6" max="6" width="9.109375" customWidth="1"/>
    <col min="7" max="7" width="0.88671875" customWidth="1"/>
    <col min="8" max="8" width="9.109375" customWidth="1"/>
    <col min="11" max="12" width="9.109375" customWidth="1"/>
    <col min="14" max="14" width="9.109375" customWidth="1"/>
    <col min="15" max="15" width="9.33203125" customWidth="1"/>
  </cols>
  <sheetData>
    <row r="1" spans="1:12" x14ac:dyDescent="0.3">
      <c r="A1" s="29" t="s">
        <v>322</v>
      </c>
      <c r="B1" s="29"/>
      <c r="C1" s="29"/>
      <c r="D1" s="29"/>
      <c r="E1" s="29"/>
      <c r="F1" s="29"/>
      <c r="G1" s="29"/>
      <c r="H1" s="29"/>
    </row>
    <row r="2" spans="1:12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8"/>
      <c r="H3" s="52"/>
      <c r="I3" s="57" t="s">
        <v>274</v>
      </c>
      <c r="J3" s="57"/>
      <c r="K3" s="18"/>
      <c r="L3" s="18"/>
    </row>
    <row r="4" spans="1:12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8"/>
    </row>
    <row r="5" spans="1:12" x14ac:dyDescent="0.3">
      <c r="A5" s="12" t="s">
        <v>46</v>
      </c>
      <c r="B5" s="22">
        <v>13182</v>
      </c>
      <c r="C5" s="22">
        <v>7099</v>
      </c>
      <c r="D5" s="22">
        <v>6083</v>
      </c>
      <c r="E5" s="22"/>
      <c r="F5" s="22">
        <v>6353</v>
      </c>
      <c r="G5" s="13"/>
      <c r="H5" s="16">
        <v>48.194507661963279</v>
      </c>
      <c r="I5" s="16">
        <v>49.767572897591208</v>
      </c>
      <c r="J5" s="16">
        <v>46.35870458655269</v>
      </c>
      <c r="L5" s="12"/>
    </row>
    <row r="6" spans="1:12" ht="15" customHeight="1" x14ac:dyDescent="0.3">
      <c r="A6" s="13" t="s">
        <v>16</v>
      </c>
      <c r="B6" s="13">
        <v>819</v>
      </c>
      <c r="C6" s="23">
        <v>488</v>
      </c>
      <c r="D6" s="23">
        <v>331</v>
      </c>
      <c r="E6" s="23"/>
      <c r="F6" s="13">
        <v>448</v>
      </c>
      <c r="G6" s="13"/>
      <c r="H6" s="14">
        <v>54.700854700854705</v>
      </c>
      <c r="I6" s="14">
        <v>53.278688524590166</v>
      </c>
      <c r="J6" s="14">
        <v>56.797583081570998</v>
      </c>
      <c r="L6" s="14"/>
    </row>
    <row r="7" spans="1:12" ht="15" thickBot="1" x14ac:dyDescent="0.35">
      <c r="A7" s="24" t="s">
        <v>269</v>
      </c>
      <c r="B7" s="25">
        <v>12363</v>
      </c>
      <c r="C7" s="25">
        <v>6611</v>
      </c>
      <c r="D7" s="25">
        <v>5752</v>
      </c>
      <c r="E7" s="25"/>
      <c r="F7" s="25">
        <v>5905</v>
      </c>
      <c r="G7" s="24"/>
      <c r="H7" s="43">
        <v>47.763487826579308</v>
      </c>
      <c r="I7" s="43">
        <v>49.508395099077298</v>
      </c>
      <c r="J7" s="43">
        <v>45.757997218358831</v>
      </c>
      <c r="L7" s="13"/>
    </row>
    <row r="8" spans="1:12" x14ac:dyDescent="0.3">
      <c r="A8" s="138" t="s">
        <v>323</v>
      </c>
      <c r="B8" s="138"/>
      <c r="C8" s="138"/>
      <c r="D8" s="138"/>
      <c r="E8" s="138"/>
      <c r="F8" s="138"/>
      <c r="G8" s="138"/>
      <c r="H8" s="138"/>
      <c r="I8" s="13"/>
    </row>
    <row r="10" spans="1:12" ht="15" customHeight="1" x14ac:dyDescent="0.3">
      <c r="A10" s="45"/>
      <c r="B10" s="45"/>
      <c r="C10" s="45"/>
    </row>
    <row r="11" spans="1:12" x14ac:dyDescent="0.3">
      <c r="A11" s="29" t="s">
        <v>190</v>
      </c>
      <c r="B11" s="29"/>
      <c r="C11" s="29"/>
    </row>
    <row r="12" spans="1:12" ht="15" thickBot="1" x14ac:dyDescent="0.35">
      <c r="A12" s="41"/>
      <c r="B12" s="41"/>
      <c r="C12" s="41"/>
      <c r="D12" s="41"/>
      <c r="E12" s="41"/>
      <c r="F12" s="41"/>
    </row>
    <row r="13" spans="1:12" x14ac:dyDescent="0.3">
      <c r="A13" s="20" t="s">
        <v>85</v>
      </c>
      <c r="B13" s="52"/>
      <c r="C13" s="48" t="s">
        <v>0</v>
      </c>
      <c r="D13" s="52"/>
      <c r="E13" s="52"/>
      <c r="F13" s="21" t="s">
        <v>188</v>
      </c>
    </row>
    <row r="14" spans="1:12" ht="15" customHeight="1" x14ac:dyDescent="0.3">
      <c r="A14" s="13" t="s">
        <v>148</v>
      </c>
      <c r="C14" s="13" t="s">
        <v>1</v>
      </c>
      <c r="F14" s="23">
        <v>4557</v>
      </c>
    </row>
    <row r="15" spans="1:12" x14ac:dyDescent="0.3">
      <c r="A15" s="13" t="s">
        <v>153</v>
      </c>
      <c r="C15" s="13" t="s">
        <v>2</v>
      </c>
      <c r="F15" s="23">
        <v>2322</v>
      </c>
    </row>
    <row r="16" spans="1:12" ht="15" thickBot="1" x14ac:dyDescent="0.35">
      <c r="A16" s="24" t="s">
        <v>185</v>
      </c>
      <c r="B16" s="41"/>
      <c r="C16" s="24" t="s">
        <v>14</v>
      </c>
      <c r="D16" s="41"/>
      <c r="E16" s="41"/>
      <c r="F16" s="25">
        <v>2070</v>
      </c>
    </row>
    <row r="17" spans="1:12" x14ac:dyDescent="0.3">
      <c r="A17" s="17" t="s">
        <v>284</v>
      </c>
    </row>
    <row r="18" spans="1:12" x14ac:dyDescent="0.3">
      <c r="A18" s="138" t="s">
        <v>189</v>
      </c>
      <c r="B18" s="138"/>
      <c r="C18" s="138"/>
    </row>
    <row r="21" spans="1:12" x14ac:dyDescent="0.3">
      <c r="A21" s="140" t="s">
        <v>191</v>
      </c>
      <c r="B21" s="140"/>
      <c r="C21" s="140"/>
      <c r="D21" s="140"/>
      <c r="E21" s="140"/>
      <c r="F21" s="140"/>
    </row>
    <row r="22" spans="1:12" ht="15" thickBot="1" x14ac:dyDescent="0.3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x14ac:dyDescent="0.3">
      <c r="A23" s="67"/>
      <c r="B23" s="67"/>
      <c r="C23" s="13"/>
      <c r="D23" s="13"/>
      <c r="E23" s="13"/>
      <c r="F23" s="13"/>
      <c r="G23" s="13"/>
      <c r="H23" s="142" t="s">
        <v>84</v>
      </c>
      <c r="I23" s="142"/>
      <c r="J23" s="142"/>
      <c r="K23" s="142"/>
      <c r="L23" s="142"/>
    </row>
    <row r="24" spans="1:12" x14ac:dyDescent="0.3">
      <c r="A24" s="20" t="s">
        <v>372</v>
      </c>
      <c r="B24" s="20"/>
      <c r="C24" s="20" t="s">
        <v>0</v>
      </c>
      <c r="D24" s="133" t="s">
        <v>86</v>
      </c>
      <c r="E24" s="133"/>
      <c r="F24" s="133"/>
      <c r="G24" s="20"/>
      <c r="H24" s="20" t="s">
        <v>509</v>
      </c>
      <c r="I24" s="6"/>
      <c r="J24" s="20" t="s">
        <v>0</v>
      </c>
      <c r="K24" s="20"/>
      <c r="L24" s="92" t="s">
        <v>86</v>
      </c>
    </row>
    <row r="25" spans="1:12" x14ac:dyDescent="0.3">
      <c r="A25" s="144" t="s">
        <v>148</v>
      </c>
      <c r="B25" s="144"/>
      <c r="C25" s="12" t="s">
        <v>1</v>
      </c>
      <c r="E25" s="98"/>
      <c r="F25" s="98">
        <v>18186</v>
      </c>
      <c r="G25" s="13"/>
      <c r="H25" s="12" t="s">
        <v>153</v>
      </c>
      <c r="J25" s="12" t="s">
        <v>2</v>
      </c>
      <c r="K25" s="12"/>
      <c r="L25" s="98">
        <v>2598</v>
      </c>
    </row>
    <row r="26" spans="1:12" x14ac:dyDescent="0.3">
      <c r="A26" s="143" t="s">
        <v>98</v>
      </c>
      <c r="B26" s="143"/>
      <c r="C26" s="13" t="s">
        <v>92</v>
      </c>
      <c r="E26" s="96"/>
      <c r="F26" s="96">
        <v>16893</v>
      </c>
      <c r="G26" s="13"/>
      <c r="H26" s="13" t="s">
        <v>174</v>
      </c>
      <c r="J26" s="13" t="s">
        <v>163</v>
      </c>
      <c r="K26" s="13"/>
      <c r="L26" s="96">
        <v>2413</v>
      </c>
    </row>
    <row r="27" spans="1:12" x14ac:dyDescent="0.3">
      <c r="A27" s="143" t="s">
        <v>154</v>
      </c>
      <c r="B27" s="143"/>
      <c r="C27" s="13" t="s">
        <v>175</v>
      </c>
      <c r="E27" s="96"/>
      <c r="F27" s="96">
        <v>14219</v>
      </c>
      <c r="G27" s="13"/>
      <c r="H27" s="13" t="s">
        <v>176</v>
      </c>
      <c r="J27" s="13" t="s">
        <v>177</v>
      </c>
      <c r="K27" s="13"/>
      <c r="L27" s="96">
        <v>3562.42</v>
      </c>
    </row>
    <row r="28" spans="1:12" x14ac:dyDescent="0.3">
      <c r="A28" s="143" t="s">
        <v>156</v>
      </c>
      <c r="B28" s="143"/>
      <c r="C28" s="13" t="s">
        <v>178</v>
      </c>
      <c r="E28" s="96"/>
      <c r="F28" s="96">
        <v>10906</v>
      </c>
      <c r="G28" s="13"/>
      <c r="H28" s="13" t="s">
        <v>162</v>
      </c>
      <c r="J28" s="13" t="s">
        <v>163</v>
      </c>
      <c r="K28" s="13"/>
      <c r="L28" s="96">
        <v>3635</v>
      </c>
    </row>
    <row r="29" spans="1:12" x14ac:dyDescent="0.3">
      <c r="A29" s="143" t="s">
        <v>146</v>
      </c>
      <c r="B29" s="143"/>
      <c r="C29" s="13" t="s">
        <v>140</v>
      </c>
      <c r="E29" s="96"/>
      <c r="F29" s="96">
        <v>9393</v>
      </c>
      <c r="G29" s="13"/>
      <c r="H29" s="13" t="s">
        <v>179</v>
      </c>
      <c r="J29" s="13" t="s">
        <v>180</v>
      </c>
      <c r="K29" s="13"/>
      <c r="L29" s="96">
        <v>3131</v>
      </c>
    </row>
    <row r="30" spans="1:12" x14ac:dyDescent="0.3">
      <c r="A30" s="143" t="s">
        <v>136</v>
      </c>
      <c r="B30" s="143"/>
      <c r="C30" s="13" t="s">
        <v>81</v>
      </c>
      <c r="E30" s="96"/>
      <c r="F30" s="96">
        <v>9097.5</v>
      </c>
      <c r="G30" s="13"/>
      <c r="H30" s="13" t="s">
        <v>159</v>
      </c>
      <c r="J30" s="13" t="s">
        <v>160</v>
      </c>
      <c r="K30" s="13"/>
      <c r="L30" s="96">
        <v>3638.7</v>
      </c>
    </row>
    <row r="31" spans="1:12" x14ac:dyDescent="0.3">
      <c r="A31" s="143" t="s">
        <v>129</v>
      </c>
      <c r="B31" s="143"/>
      <c r="C31" s="13" t="s">
        <v>81</v>
      </c>
      <c r="E31" s="96"/>
      <c r="F31" s="96">
        <v>8445.5</v>
      </c>
      <c r="G31" s="13"/>
      <c r="H31" s="13" t="s">
        <v>116</v>
      </c>
      <c r="J31" s="13" t="s">
        <v>151</v>
      </c>
      <c r="K31" s="13"/>
      <c r="L31" s="96">
        <v>3378.2</v>
      </c>
    </row>
    <row r="32" spans="1:12" x14ac:dyDescent="0.3">
      <c r="A32" s="143" t="s">
        <v>181</v>
      </c>
      <c r="B32" s="143"/>
      <c r="C32" s="13" t="s">
        <v>92</v>
      </c>
      <c r="E32" s="96"/>
      <c r="F32" s="96">
        <v>7373</v>
      </c>
      <c r="G32" s="13"/>
      <c r="H32" s="13" t="s">
        <v>182</v>
      </c>
      <c r="J32" s="13" t="s">
        <v>81</v>
      </c>
      <c r="K32" s="13"/>
      <c r="L32" s="96">
        <v>3685</v>
      </c>
    </row>
    <row r="33" spans="1:12" x14ac:dyDescent="0.3">
      <c r="A33" s="143" t="s">
        <v>168</v>
      </c>
      <c r="B33" s="143"/>
      <c r="C33" s="13" t="s">
        <v>169</v>
      </c>
      <c r="E33" s="96"/>
      <c r="F33" s="96">
        <v>7112.5</v>
      </c>
      <c r="G33" s="13"/>
      <c r="H33" s="13" t="s">
        <v>176</v>
      </c>
      <c r="J33" s="13" t="s">
        <v>177</v>
      </c>
      <c r="K33" s="13"/>
      <c r="L33" s="96">
        <v>3561.42</v>
      </c>
    </row>
    <row r="34" spans="1:12" x14ac:dyDescent="0.3">
      <c r="A34" s="143" t="s">
        <v>126</v>
      </c>
      <c r="B34" s="143"/>
      <c r="C34" s="13" t="s">
        <v>92</v>
      </c>
      <c r="E34" s="96"/>
      <c r="F34" s="96">
        <v>6062</v>
      </c>
      <c r="G34" s="13"/>
      <c r="H34" s="13" t="s">
        <v>159</v>
      </c>
      <c r="J34" s="13" t="s">
        <v>160</v>
      </c>
      <c r="K34" s="13"/>
      <c r="L34" s="96">
        <v>3638.7</v>
      </c>
    </row>
    <row r="35" spans="1:12" x14ac:dyDescent="0.3">
      <c r="A35" s="143" t="s">
        <v>183</v>
      </c>
      <c r="B35" s="143"/>
      <c r="C35" s="13" t="s">
        <v>140</v>
      </c>
      <c r="E35" s="96"/>
      <c r="F35" s="96">
        <v>5630.33</v>
      </c>
      <c r="G35" s="13"/>
      <c r="H35" s="13" t="s">
        <v>116</v>
      </c>
      <c r="J35" s="13" t="s">
        <v>151</v>
      </c>
      <c r="K35" s="13"/>
      <c r="L35" s="96">
        <v>3378.2</v>
      </c>
    </row>
    <row r="36" spans="1:12" x14ac:dyDescent="0.3">
      <c r="A36" s="143" t="s">
        <v>466</v>
      </c>
      <c r="B36" s="143"/>
      <c r="C36" s="13" t="s">
        <v>142</v>
      </c>
      <c r="E36" s="96"/>
      <c r="F36" s="96">
        <v>5452</v>
      </c>
      <c r="G36" s="13"/>
      <c r="H36" s="13" t="s">
        <v>444</v>
      </c>
      <c r="J36" s="13" t="s">
        <v>81</v>
      </c>
      <c r="K36" s="13"/>
      <c r="L36" s="96">
        <v>2726</v>
      </c>
    </row>
    <row r="37" spans="1:12" x14ac:dyDescent="0.3">
      <c r="A37" s="143" t="s">
        <v>149</v>
      </c>
      <c r="B37" s="143"/>
      <c r="C37" s="13" t="s">
        <v>81</v>
      </c>
      <c r="E37" s="96"/>
      <c r="F37" s="96">
        <v>4744.67</v>
      </c>
      <c r="G37" s="13"/>
      <c r="H37" s="13" t="s">
        <v>176</v>
      </c>
      <c r="J37" s="13" t="s">
        <v>177</v>
      </c>
      <c r="K37" s="13"/>
      <c r="L37" s="96">
        <v>3638.7</v>
      </c>
    </row>
    <row r="38" spans="1:12" x14ac:dyDescent="0.3">
      <c r="A38" s="143" t="s">
        <v>102</v>
      </c>
      <c r="B38" s="143"/>
      <c r="C38" s="13" t="s">
        <v>138</v>
      </c>
      <c r="E38" s="96"/>
      <c r="F38" s="96">
        <v>4696.5</v>
      </c>
      <c r="G38" s="13"/>
      <c r="H38" s="13" t="s">
        <v>179</v>
      </c>
      <c r="J38" s="13" t="s">
        <v>180</v>
      </c>
      <c r="K38" s="13"/>
      <c r="L38" s="96">
        <v>3131</v>
      </c>
    </row>
    <row r="39" spans="1:12" x14ac:dyDescent="0.3">
      <c r="A39" s="143" t="s">
        <v>184</v>
      </c>
      <c r="B39" s="143"/>
      <c r="C39" s="13" t="s">
        <v>81</v>
      </c>
      <c r="E39" s="96"/>
      <c r="F39" s="96">
        <v>4546.5</v>
      </c>
      <c r="G39" s="13"/>
      <c r="H39" s="12" t="s">
        <v>185</v>
      </c>
      <c r="J39" s="12" t="s">
        <v>14</v>
      </c>
      <c r="K39" s="12"/>
      <c r="L39" s="98">
        <v>3033</v>
      </c>
    </row>
    <row r="40" spans="1:12" ht="15" thickBot="1" x14ac:dyDescent="0.35">
      <c r="A40" s="146" t="s">
        <v>186</v>
      </c>
      <c r="B40" s="146"/>
      <c r="C40" s="24" t="s">
        <v>81</v>
      </c>
      <c r="D40" s="41"/>
      <c r="E40" s="97"/>
      <c r="F40" s="97">
        <v>4223.25</v>
      </c>
      <c r="G40" s="24"/>
      <c r="H40" s="24" t="s">
        <v>89</v>
      </c>
      <c r="I40" s="41"/>
      <c r="J40" s="24" t="s">
        <v>81</v>
      </c>
      <c r="K40" s="24"/>
      <c r="L40" s="97">
        <v>1691.1</v>
      </c>
    </row>
    <row r="41" spans="1:12" x14ac:dyDescent="0.3">
      <c r="A41" s="17" t="s">
        <v>473</v>
      </c>
    </row>
    <row r="42" spans="1:12" x14ac:dyDescent="0.3">
      <c r="A42" s="17" t="s">
        <v>187</v>
      </c>
    </row>
    <row r="43" spans="1:12" x14ac:dyDescent="0.3">
      <c r="A43" s="67"/>
      <c r="B43" s="67"/>
      <c r="C43" s="13"/>
      <c r="D43" s="13"/>
      <c r="E43" s="13"/>
      <c r="F43" s="13"/>
      <c r="G43" s="13"/>
      <c r="H43" s="13"/>
      <c r="I43" s="13"/>
      <c r="J43" s="67"/>
      <c r="K43" s="67"/>
      <c r="L43" s="67"/>
    </row>
    <row r="44" spans="1:12" x14ac:dyDescent="0.3">
      <c r="A44" s="13"/>
      <c r="B44" s="13"/>
      <c r="C44" s="13"/>
      <c r="D44" s="18"/>
      <c r="E44" s="18"/>
      <c r="F44" s="18"/>
      <c r="G44" s="13"/>
      <c r="H44" s="13"/>
      <c r="I44" s="13"/>
      <c r="J44" s="13"/>
      <c r="K44" s="18"/>
      <c r="L44" s="18"/>
    </row>
    <row r="45" spans="1:12" x14ac:dyDescent="0.3">
      <c r="A45" s="13"/>
      <c r="B45" s="13"/>
      <c r="C45" s="13"/>
      <c r="D45" s="91"/>
      <c r="E45" s="91"/>
      <c r="F45" s="91"/>
      <c r="G45" s="12"/>
      <c r="H45" s="12"/>
      <c r="I45" s="12"/>
      <c r="J45" s="12"/>
      <c r="K45" s="91"/>
      <c r="L45" s="91"/>
    </row>
    <row r="46" spans="1:12" x14ac:dyDescent="0.3">
      <c r="A46" s="13"/>
      <c r="B46" s="13"/>
      <c r="C46" s="13"/>
      <c r="D46" s="91"/>
      <c r="E46" s="91"/>
      <c r="F46" s="91"/>
      <c r="G46" s="13"/>
      <c r="H46" s="13"/>
      <c r="I46" s="13"/>
      <c r="J46" s="13"/>
      <c r="K46" s="91"/>
      <c r="L46" s="91"/>
    </row>
    <row r="47" spans="1:12" x14ac:dyDescent="0.3">
      <c r="A47" s="13"/>
      <c r="B47" s="13"/>
      <c r="C47" s="13"/>
      <c r="D47" s="91"/>
      <c r="E47" s="91"/>
      <c r="F47" s="91"/>
      <c r="G47" s="13"/>
      <c r="H47" s="13"/>
      <c r="I47" s="13"/>
      <c r="J47" s="13"/>
      <c r="K47" s="91"/>
      <c r="L47" s="91"/>
    </row>
    <row r="48" spans="1:12" x14ac:dyDescent="0.3">
      <c r="A48" s="13"/>
      <c r="B48" s="13"/>
      <c r="C48" s="13"/>
      <c r="D48" s="91"/>
      <c r="E48" s="91"/>
      <c r="F48" s="91"/>
      <c r="G48" s="13"/>
      <c r="H48" s="13"/>
      <c r="I48" s="13"/>
      <c r="J48" s="13"/>
      <c r="K48" s="91"/>
      <c r="L48" s="91"/>
    </row>
    <row r="49" spans="1:12" x14ac:dyDescent="0.3">
      <c r="A49" s="13"/>
      <c r="B49" s="13"/>
      <c r="C49" s="13"/>
      <c r="D49" s="91"/>
      <c r="E49" s="91"/>
      <c r="F49" s="91"/>
      <c r="G49" s="13"/>
      <c r="H49" s="13"/>
      <c r="I49" s="13"/>
      <c r="J49" s="13"/>
      <c r="K49" s="91"/>
      <c r="L49" s="91"/>
    </row>
    <row r="50" spans="1:12" x14ac:dyDescent="0.3">
      <c r="A50" s="12"/>
      <c r="B50" s="12"/>
      <c r="C50" s="12"/>
      <c r="D50" s="91"/>
      <c r="E50" s="91"/>
      <c r="F50" s="91"/>
      <c r="G50" s="13"/>
      <c r="H50" s="13"/>
      <c r="I50" s="13"/>
      <c r="J50" s="13"/>
      <c r="K50" s="91"/>
      <c r="L50" s="91"/>
    </row>
    <row r="51" spans="1:12" x14ac:dyDescent="0.3">
      <c r="A51" s="13"/>
      <c r="B51" s="13"/>
      <c r="C51" s="13"/>
      <c r="D51" s="91"/>
      <c r="E51" s="91"/>
      <c r="F51" s="91"/>
      <c r="G51" s="13"/>
      <c r="H51" s="13"/>
      <c r="I51" s="13"/>
      <c r="J51" s="13"/>
      <c r="K51" s="91"/>
      <c r="L51" s="91"/>
    </row>
    <row r="52" spans="1:12" x14ac:dyDescent="0.3">
      <c r="A52" s="13"/>
      <c r="B52" s="13"/>
      <c r="C52" s="13"/>
      <c r="D52" s="91"/>
      <c r="E52" s="91"/>
      <c r="F52" s="91"/>
      <c r="G52" s="13"/>
      <c r="H52" s="13"/>
      <c r="I52" s="13"/>
      <c r="J52" s="13"/>
      <c r="K52" s="91"/>
      <c r="L52" s="91"/>
    </row>
    <row r="53" spans="1:12" x14ac:dyDescent="0.3">
      <c r="A53" s="13"/>
      <c r="B53" s="13"/>
      <c r="C53" s="13"/>
      <c r="D53" s="91"/>
      <c r="E53" s="91"/>
      <c r="F53" s="91"/>
      <c r="G53" s="13"/>
      <c r="H53" s="13"/>
      <c r="I53" s="13"/>
      <c r="J53" s="13"/>
      <c r="K53" s="91"/>
      <c r="L53" s="91"/>
    </row>
    <row r="54" spans="1:12" x14ac:dyDescent="0.3">
      <c r="A54" s="13"/>
      <c r="B54" s="13"/>
      <c r="C54" s="13"/>
      <c r="D54" s="91"/>
      <c r="E54" s="91"/>
      <c r="F54" s="91"/>
      <c r="G54" s="12"/>
      <c r="H54" s="12"/>
      <c r="I54" s="12"/>
      <c r="J54" s="12"/>
      <c r="K54" s="91"/>
      <c r="L54" s="91"/>
    </row>
    <row r="55" spans="1:12" x14ac:dyDescent="0.3">
      <c r="A55" s="13"/>
      <c r="B55" s="13"/>
      <c r="C55" s="13"/>
      <c r="D55" s="91"/>
      <c r="E55" s="91"/>
      <c r="F55" s="91"/>
      <c r="G55" s="13"/>
      <c r="H55" s="13"/>
      <c r="I55" s="13"/>
      <c r="J55" s="13"/>
      <c r="K55" s="91"/>
      <c r="L55" s="91"/>
    </row>
    <row r="56" spans="1:12" x14ac:dyDescent="0.3">
      <c r="A56" s="13"/>
      <c r="B56" s="13"/>
      <c r="C56" s="13"/>
      <c r="D56" s="91"/>
      <c r="E56" s="91"/>
      <c r="F56" s="91"/>
      <c r="G56" s="13"/>
      <c r="H56" s="13"/>
      <c r="I56" s="13"/>
      <c r="J56" s="13"/>
      <c r="K56" s="91"/>
      <c r="L56" s="91"/>
    </row>
    <row r="57" spans="1:12" x14ac:dyDescent="0.3">
      <c r="A57" s="13"/>
      <c r="B57" s="13"/>
      <c r="C57" s="13"/>
      <c r="D57" s="91"/>
      <c r="E57" s="91"/>
      <c r="F57" s="91"/>
      <c r="G57" s="13"/>
      <c r="H57" s="13"/>
      <c r="I57" s="13"/>
      <c r="J57" s="13"/>
      <c r="K57" s="91"/>
      <c r="L57" s="91"/>
    </row>
    <row r="58" spans="1:12" x14ac:dyDescent="0.3">
      <c r="A58" s="13"/>
      <c r="B58" s="13"/>
      <c r="C58" s="13"/>
      <c r="D58" s="91"/>
      <c r="E58" s="91"/>
      <c r="F58" s="91"/>
      <c r="G58" s="13"/>
      <c r="H58" s="13"/>
      <c r="I58" s="13"/>
      <c r="J58" s="13"/>
      <c r="K58" s="91"/>
      <c r="L58" s="91"/>
    </row>
    <row r="59" spans="1:12" x14ac:dyDescent="0.3">
      <c r="A59" s="13"/>
      <c r="B59" s="13"/>
      <c r="C59" s="13"/>
      <c r="D59" s="91"/>
      <c r="E59" s="91"/>
      <c r="F59" s="91"/>
      <c r="G59" s="13"/>
      <c r="H59" s="13"/>
      <c r="I59" s="13"/>
      <c r="J59" s="13"/>
      <c r="K59" s="91"/>
      <c r="L59" s="91"/>
    </row>
    <row r="60" spans="1:12" x14ac:dyDescent="0.3">
      <c r="A60" s="13"/>
      <c r="B60" s="13"/>
      <c r="C60" s="13"/>
      <c r="D60" s="91"/>
      <c r="E60" s="91"/>
      <c r="F60" s="91"/>
      <c r="G60" s="13"/>
      <c r="H60" s="13"/>
      <c r="I60" s="13"/>
      <c r="J60" s="13"/>
      <c r="K60" s="91"/>
      <c r="L60" s="91"/>
    </row>
    <row r="61" spans="1:12" x14ac:dyDescent="0.3">
      <c r="A61" s="17"/>
    </row>
    <row r="92" spans="10:12" ht="6" customHeight="1" x14ac:dyDescent="0.3">
      <c r="J92" s="1"/>
      <c r="K92" s="11"/>
      <c r="L92" s="11"/>
    </row>
  </sheetData>
  <mergeCells count="22">
    <mergeCell ref="A35:B35"/>
    <mergeCell ref="A25:B25"/>
    <mergeCell ref="A30:B30"/>
    <mergeCell ref="A18:C18"/>
    <mergeCell ref="A21:F21"/>
    <mergeCell ref="A28:B28"/>
    <mergeCell ref="A29:B29"/>
    <mergeCell ref="A40:B40"/>
    <mergeCell ref="A38:B38"/>
    <mergeCell ref="A39:B39"/>
    <mergeCell ref="A36:B36"/>
    <mergeCell ref="A37:B37"/>
    <mergeCell ref="H23:L23"/>
    <mergeCell ref="B3:D3"/>
    <mergeCell ref="A8:H8"/>
    <mergeCell ref="A34:B34"/>
    <mergeCell ref="A26:B26"/>
    <mergeCell ref="A27:B27"/>
    <mergeCell ref="A31:B31"/>
    <mergeCell ref="A32:B32"/>
    <mergeCell ref="A33:B33"/>
    <mergeCell ref="D24:F24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12"/>
  <sheetViews>
    <sheetView showGridLines="0" topLeftCell="A16" zoomScaleNormal="100" workbookViewId="0">
      <selection activeCell="L8" sqref="L8"/>
    </sheetView>
  </sheetViews>
  <sheetFormatPr defaultRowHeight="14.4" x14ac:dyDescent="0.3"/>
  <cols>
    <col min="1" max="1" width="15.44140625" customWidth="1"/>
    <col min="3" max="4" width="9.109375" customWidth="1"/>
    <col min="5" max="5" width="0.88671875" customWidth="1"/>
    <col min="6" max="6" width="9.109375" customWidth="1"/>
    <col min="7" max="7" width="0.88671875" customWidth="1"/>
    <col min="11" max="13" width="9.109375" customWidth="1"/>
    <col min="14" max="14" width="9.33203125" customWidth="1"/>
    <col min="16" max="16" width="9.33203125" customWidth="1"/>
    <col min="17" max="17" width="9.5546875" customWidth="1"/>
    <col min="18" max="18" width="9.33203125" customWidth="1"/>
    <col min="29" max="30" width="9.33203125" customWidth="1"/>
  </cols>
  <sheetData>
    <row r="1" spans="1:12" x14ac:dyDescent="0.3">
      <c r="A1" s="29" t="s">
        <v>321</v>
      </c>
      <c r="B1" s="29"/>
      <c r="C1" s="29"/>
      <c r="D1" s="29"/>
      <c r="E1" s="29"/>
      <c r="F1" s="29"/>
      <c r="G1" s="29"/>
      <c r="H1" s="29"/>
    </row>
    <row r="2" spans="1:12" ht="15" customHeight="1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8"/>
      <c r="H3" s="52"/>
      <c r="I3" s="57" t="s">
        <v>274</v>
      </c>
      <c r="J3" s="57"/>
      <c r="K3" s="18"/>
      <c r="L3" s="18"/>
    </row>
    <row r="4" spans="1:12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8"/>
    </row>
    <row r="5" spans="1:12" x14ac:dyDescent="0.3">
      <c r="A5" s="12" t="s">
        <v>46</v>
      </c>
      <c r="B5" s="22">
        <v>13506</v>
      </c>
      <c r="C5" s="22">
        <v>7236</v>
      </c>
      <c r="D5" s="22">
        <v>6270</v>
      </c>
      <c r="E5" s="22"/>
      <c r="F5" s="22">
        <v>5449</v>
      </c>
      <c r="G5" s="13"/>
      <c r="H5" s="16">
        <v>40.345031837701761</v>
      </c>
      <c r="I5" s="16">
        <v>41.459369817578775</v>
      </c>
      <c r="J5" s="16">
        <v>39.059011164274324</v>
      </c>
      <c r="L5" s="12"/>
    </row>
    <row r="6" spans="1:12" ht="15" customHeight="1" x14ac:dyDescent="0.3">
      <c r="A6" s="13" t="s">
        <v>16</v>
      </c>
      <c r="B6" s="23">
        <v>834</v>
      </c>
      <c r="C6" s="23">
        <v>499</v>
      </c>
      <c r="D6" s="23">
        <v>335</v>
      </c>
      <c r="E6" s="23"/>
      <c r="F6" s="23">
        <v>451</v>
      </c>
      <c r="G6" s="13"/>
      <c r="H6" s="14">
        <v>54.076738609112709</v>
      </c>
      <c r="I6" s="14">
        <v>53.507014028056112</v>
      </c>
      <c r="J6" s="14">
        <v>54.92537313432836</v>
      </c>
      <c r="L6" s="14"/>
    </row>
    <row r="7" spans="1:12" ht="15" customHeight="1" thickBot="1" x14ac:dyDescent="0.35">
      <c r="A7" s="24" t="s">
        <v>269</v>
      </c>
      <c r="B7" s="25">
        <v>12672</v>
      </c>
      <c r="C7" s="25">
        <v>6737</v>
      </c>
      <c r="D7" s="25">
        <v>5935</v>
      </c>
      <c r="E7" s="25"/>
      <c r="F7" s="25">
        <v>4998</v>
      </c>
      <c r="G7" s="24"/>
      <c r="H7" s="43">
        <v>39.441287878787875</v>
      </c>
      <c r="I7" s="43">
        <v>40.567017960516552</v>
      </c>
      <c r="J7" s="43">
        <v>38.163437236731255</v>
      </c>
      <c r="L7" s="13"/>
    </row>
    <row r="8" spans="1:12" x14ac:dyDescent="0.3">
      <c r="A8" s="138" t="s">
        <v>364</v>
      </c>
      <c r="B8" s="138"/>
      <c r="C8" s="138"/>
      <c r="D8" s="138"/>
      <c r="E8" s="138"/>
      <c r="F8" s="138"/>
      <c r="G8" s="138"/>
      <c r="H8" s="138"/>
      <c r="I8" s="13"/>
    </row>
    <row r="9" spans="1:12" x14ac:dyDescent="0.3">
      <c r="A9" s="17"/>
      <c r="B9" s="17"/>
      <c r="C9" s="17"/>
      <c r="D9" s="17"/>
      <c r="E9" s="17"/>
      <c r="F9" s="17"/>
      <c r="G9" s="17"/>
      <c r="H9" s="17"/>
      <c r="I9" s="13"/>
    </row>
    <row r="10" spans="1:12" ht="15" customHeight="1" x14ac:dyDescent="0.3"/>
    <row r="11" spans="1:12" x14ac:dyDescent="0.3">
      <c r="A11" s="29" t="s">
        <v>512</v>
      </c>
      <c r="B11" s="29"/>
      <c r="C11" s="29"/>
      <c r="D11" s="29"/>
      <c r="E11" s="29"/>
      <c r="F11" s="29"/>
      <c r="G11" s="29"/>
      <c r="H11" s="4"/>
    </row>
    <row r="12" spans="1:12" ht="15" customHeight="1" thickBot="1" x14ac:dyDescent="0.35">
      <c r="A12" s="9"/>
      <c r="B12" s="9"/>
      <c r="C12" s="9"/>
      <c r="D12" s="41"/>
      <c r="E12" s="41"/>
      <c r="F12" s="41"/>
      <c r="G12" s="41"/>
      <c r="H12" s="41"/>
      <c r="I12" s="41"/>
      <c r="J12" s="41"/>
    </row>
    <row r="13" spans="1:12" x14ac:dyDescent="0.3">
      <c r="A13" s="95" t="s">
        <v>0</v>
      </c>
      <c r="B13" s="142" t="s">
        <v>26</v>
      </c>
      <c r="C13" s="142"/>
      <c r="D13" s="142"/>
      <c r="E13" s="142"/>
      <c r="F13" s="142"/>
      <c r="G13" s="18"/>
      <c r="H13" s="142" t="s">
        <v>275</v>
      </c>
      <c r="I13" s="142"/>
      <c r="J13" s="142"/>
      <c r="K13" s="18"/>
    </row>
    <row r="14" spans="1:12" x14ac:dyDescent="0.3">
      <c r="A14" s="2"/>
      <c r="B14" s="32" t="s">
        <v>17</v>
      </c>
      <c r="C14" s="33" t="s">
        <v>331</v>
      </c>
      <c r="D14" s="33" t="s">
        <v>111</v>
      </c>
      <c r="E14" s="33"/>
      <c r="F14" s="33" t="s">
        <v>513</v>
      </c>
      <c r="G14" s="33"/>
      <c r="H14" s="33" t="s">
        <v>331</v>
      </c>
      <c r="I14" s="33" t="s">
        <v>111</v>
      </c>
      <c r="J14" s="33" t="s">
        <v>513</v>
      </c>
      <c r="L14" s="66"/>
    </row>
    <row r="15" spans="1:12" x14ac:dyDescent="0.3">
      <c r="A15" s="13" t="s">
        <v>1</v>
      </c>
      <c r="B15" s="23">
        <v>405</v>
      </c>
      <c r="C15" s="13">
        <v>396</v>
      </c>
      <c r="D15" s="13">
        <v>9</v>
      </c>
      <c r="E15" s="13"/>
      <c r="F15" s="56" t="s">
        <v>281</v>
      </c>
      <c r="G15" s="13"/>
      <c r="H15" s="14">
        <v>97.777777777777771</v>
      </c>
      <c r="I15" s="14">
        <v>2.2222222222222223</v>
      </c>
      <c r="J15" s="15">
        <v>0</v>
      </c>
      <c r="L15" s="18"/>
    </row>
    <row r="16" spans="1:12" x14ac:dyDescent="0.3">
      <c r="A16" s="13" t="s">
        <v>2</v>
      </c>
      <c r="B16" s="23">
        <v>272</v>
      </c>
      <c r="C16" s="13">
        <v>249</v>
      </c>
      <c r="D16" s="13">
        <v>6</v>
      </c>
      <c r="E16" s="13"/>
      <c r="F16" s="13">
        <v>17</v>
      </c>
      <c r="G16" s="13"/>
      <c r="H16" s="14">
        <v>91.544117647058826</v>
      </c>
      <c r="I16" s="14">
        <v>2.2058823529411766</v>
      </c>
      <c r="J16" s="14">
        <v>6.25</v>
      </c>
      <c r="L16" s="54"/>
    </row>
    <row r="17" spans="1:12" ht="15" customHeight="1" x14ac:dyDescent="0.3">
      <c r="A17" s="13" t="s">
        <v>3</v>
      </c>
      <c r="B17" s="23">
        <v>526</v>
      </c>
      <c r="C17" s="13">
        <v>485</v>
      </c>
      <c r="D17" s="13">
        <v>14</v>
      </c>
      <c r="E17" s="13"/>
      <c r="F17" s="13">
        <v>27</v>
      </c>
      <c r="G17" s="13"/>
      <c r="H17" s="14">
        <v>92.205323193916357</v>
      </c>
      <c r="I17" s="14">
        <v>2.6615969581749046</v>
      </c>
      <c r="J17" s="14">
        <v>5.1330798479087454</v>
      </c>
      <c r="L17" s="14"/>
    </row>
    <row r="18" spans="1:12" x14ac:dyDescent="0.3">
      <c r="A18" s="13" t="s">
        <v>4</v>
      </c>
      <c r="B18" s="23">
        <v>405</v>
      </c>
      <c r="C18" s="13">
        <v>392</v>
      </c>
      <c r="D18" s="13">
        <v>8</v>
      </c>
      <c r="E18" s="13"/>
      <c r="F18" s="13">
        <v>5</v>
      </c>
      <c r="G18" s="13"/>
      <c r="H18" s="14">
        <v>96.790123456790127</v>
      </c>
      <c r="I18" s="14">
        <v>1.9753086419753085</v>
      </c>
      <c r="J18" s="14">
        <v>1.2345679012345678</v>
      </c>
      <c r="L18" s="14"/>
    </row>
    <row r="19" spans="1:12" x14ac:dyDescent="0.3">
      <c r="A19" s="13" t="s">
        <v>5</v>
      </c>
      <c r="B19" s="23">
        <v>222</v>
      </c>
      <c r="C19" s="13">
        <v>218</v>
      </c>
      <c r="D19" s="13">
        <v>2</v>
      </c>
      <c r="E19" s="13"/>
      <c r="F19" s="13">
        <v>2</v>
      </c>
      <c r="G19" s="13"/>
      <c r="H19" s="14">
        <v>98.198198198198199</v>
      </c>
      <c r="I19" s="14">
        <v>0.90090090090090091</v>
      </c>
      <c r="J19" s="14">
        <v>0.90090090090090091</v>
      </c>
      <c r="L19" s="14"/>
    </row>
    <row r="20" spans="1:12" x14ac:dyDescent="0.3">
      <c r="A20" s="13" t="s">
        <v>6</v>
      </c>
      <c r="B20" s="23">
        <v>326</v>
      </c>
      <c r="C20" s="13">
        <v>308</v>
      </c>
      <c r="D20" s="13">
        <v>3</v>
      </c>
      <c r="E20" s="13"/>
      <c r="F20" s="13">
        <v>15</v>
      </c>
      <c r="G20" s="13"/>
      <c r="H20" s="14">
        <v>94.478527607361968</v>
      </c>
      <c r="I20" s="14">
        <v>0.92024539877300615</v>
      </c>
      <c r="J20" s="14">
        <v>4.6012269938650308</v>
      </c>
      <c r="L20" s="14"/>
    </row>
    <row r="21" spans="1:12" x14ac:dyDescent="0.3">
      <c r="A21" s="13" t="s">
        <v>7</v>
      </c>
      <c r="B21" s="23">
        <v>469</v>
      </c>
      <c r="C21" s="13">
        <v>446</v>
      </c>
      <c r="D21" s="13">
        <v>11</v>
      </c>
      <c r="E21" s="13"/>
      <c r="F21" s="13">
        <v>12</v>
      </c>
      <c r="G21" s="13"/>
      <c r="H21" s="14">
        <v>95.095948827292105</v>
      </c>
      <c r="I21" s="14">
        <v>2.3454157782515992</v>
      </c>
      <c r="J21" s="14">
        <v>2.5586353944562901</v>
      </c>
      <c r="L21" s="14"/>
    </row>
    <row r="22" spans="1:12" x14ac:dyDescent="0.3">
      <c r="A22" s="13" t="s">
        <v>8</v>
      </c>
      <c r="B22" s="23">
        <v>155</v>
      </c>
      <c r="C22" s="13">
        <v>145</v>
      </c>
      <c r="D22" s="13">
        <v>9</v>
      </c>
      <c r="E22" s="13"/>
      <c r="F22" s="13">
        <v>1</v>
      </c>
      <c r="G22" s="13"/>
      <c r="H22" s="14">
        <v>93.548387096774192</v>
      </c>
      <c r="I22" s="14">
        <v>5.806451612903226</v>
      </c>
      <c r="J22" s="14">
        <v>0.64516129032258063</v>
      </c>
      <c r="L22" s="14"/>
    </row>
    <row r="23" spans="1:12" x14ac:dyDescent="0.3">
      <c r="A23" s="13" t="s">
        <v>9</v>
      </c>
      <c r="B23" s="23">
        <v>231</v>
      </c>
      <c r="C23" s="13">
        <v>228</v>
      </c>
      <c r="D23" s="51" t="s">
        <v>281</v>
      </c>
      <c r="E23" s="51"/>
      <c r="F23" s="13">
        <v>3</v>
      </c>
      <c r="G23" s="13"/>
      <c r="H23" s="14">
        <v>98.701298701298697</v>
      </c>
      <c r="I23" s="15" t="s">
        <v>281</v>
      </c>
      <c r="J23" s="14">
        <v>1.2987012987012987</v>
      </c>
      <c r="L23" s="14"/>
    </row>
    <row r="24" spans="1:12" x14ac:dyDescent="0.3">
      <c r="A24" s="13" t="s">
        <v>10</v>
      </c>
      <c r="B24" s="23">
        <v>362</v>
      </c>
      <c r="C24" s="13">
        <v>347</v>
      </c>
      <c r="D24" s="13">
        <v>7</v>
      </c>
      <c r="E24" s="13"/>
      <c r="F24" s="13">
        <v>8</v>
      </c>
      <c r="G24" s="13"/>
      <c r="H24" s="14">
        <v>95.856353591160229</v>
      </c>
      <c r="I24" s="14">
        <v>1.9337016574585635</v>
      </c>
      <c r="J24" s="14">
        <v>2.2099447513812152</v>
      </c>
      <c r="L24" s="14"/>
    </row>
    <row r="25" spans="1:12" x14ac:dyDescent="0.3">
      <c r="A25" s="13" t="s">
        <v>11</v>
      </c>
      <c r="B25" s="23">
        <v>178</v>
      </c>
      <c r="C25" s="13">
        <v>177</v>
      </c>
      <c r="D25" s="13">
        <v>1</v>
      </c>
      <c r="E25" s="13"/>
      <c r="F25" s="56" t="s">
        <v>281</v>
      </c>
      <c r="G25" s="13"/>
      <c r="H25" s="14">
        <v>99.438202247191015</v>
      </c>
      <c r="I25" s="14">
        <v>0.5617977528089888</v>
      </c>
      <c r="J25" s="15">
        <v>0</v>
      </c>
      <c r="L25" s="14"/>
    </row>
    <row r="26" spans="1:12" x14ac:dyDescent="0.3">
      <c r="A26" s="13" t="s">
        <v>12</v>
      </c>
      <c r="B26" s="23">
        <v>558</v>
      </c>
      <c r="C26" s="13">
        <v>485</v>
      </c>
      <c r="D26" s="13">
        <v>48</v>
      </c>
      <c r="E26" s="13"/>
      <c r="F26" s="13">
        <v>25</v>
      </c>
      <c r="G26" s="13"/>
      <c r="H26" s="14">
        <v>86.917562724014346</v>
      </c>
      <c r="I26" s="14">
        <v>8.6021505376344098</v>
      </c>
      <c r="J26" s="14">
        <v>4.4802867383512543</v>
      </c>
      <c r="L26" s="14"/>
    </row>
    <row r="27" spans="1:12" x14ac:dyDescent="0.3">
      <c r="A27" s="13" t="s">
        <v>13</v>
      </c>
      <c r="B27" s="23">
        <v>191</v>
      </c>
      <c r="C27" s="13">
        <v>189</v>
      </c>
      <c r="D27" s="51" t="s">
        <v>281</v>
      </c>
      <c r="E27" s="51"/>
      <c r="F27" s="13">
        <v>2</v>
      </c>
      <c r="G27" s="13"/>
      <c r="H27" s="14">
        <v>98.952879581151834</v>
      </c>
      <c r="I27" s="15" t="s">
        <v>281</v>
      </c>
      <c r="J27" s="14">
        <v>1.0471204188481675</v>
      </c>
      <c r="L27" s="19"/>
    </row>
    <row r="28" spans="1:12" x14ac:dyDescent="0.3">
      <c r="A28" s="13" t="s">
        <v>14</v>
      </c>
      <c r="B28" s="23">
        <v>338</v>
      </c>
      <c r="C28" s="13">
        <v>287</v>
      </c>
      <c r="D28" s="13">
        <v>21</v>
      </c>
      <c r="E28" s="13"/>
      <c r="F28" s="13">
        <v>30</v>
      </c>
      <c r="G28" s="13"/>
      <c r="H28" s="14">
        <v>84.911242603550292</v>
      </c>
      <c r="I28" s="14">
        <v>6.2130177514792901</v>
      </c>
      <c r="J28" s="14">
        <v>8.8757396449704142</v>
      </c>
      <c r="L28" s="14"/>
    </row>
    <row r="29" spans="1:12" x14ac:dyDescent="0.3">
      <c r="A29" s="13" t="s">
        <v>15</v>
      </c>
      <c r="B29" s="23">
        <v>254</v>
      </c>
      <c r="C29" s="13">
        <v>253</v>
      </c>
      <c r="D29" s="13">
        <v>1</v>
      </c>
      <c r="E29" s="13"/>
      <c r="F29" s="56" t="s">
        <v>281</v>
      </c>
      <c r="G29" s="13"/>
      <c r="H29" s="14">
        <v>99.606299212598429</v>
      </c>
      <c r="I29" s="14">
        <v>0.39370078740157477</v>
      </c>
      <c r="J29" s="15">
        <v>0</v>
      </c>
      <c r="L29" s="14"/>
    </row>
    <row r="30" spans="1:12" x14ac:dyDescent="0.3">
      <c r="A30" s="13" t="s">
        <v>16</v>
      </c>
      <c r="B30" s="23">
        <v>550</v>
      </c>
      <c r="C30" s="13">
        <v>498</v>
      </c>
      <c r="D30" s="13">
        <v>27</v>
      </c>
      <c r="E30" s="13"/>
      <c r="F30" s="13">
        <v>25</v>
      </c>
      <c r="G30" s="13"/>
      <c r="H30" s="14">
        <v>90.545454545454547</v>
      </c>
      <c r="I30" s="14">
        <v>4.9090909090909092</v>
      </c>
      <c r="J30" s="14">
        <v>4.5454545454545459</v>
      </c>
      <c r="L30" s="14"/>
    </row>
    <row r="31" spans="1:12" ht="21" customHeight="1" x14ac:dyDescent="0.3">
      <c r="A31" s="13" t="s">
        <v>22</v>
      </c>
      <c r="B31" s="23">
        <v>4892</v>
      </c>
      <c r="C31" s="23">
        <v>4605</v>
      </c>
      <c r="D31" s="23">
        <v>140</v>
      </c>
      <c r="E31" s="23"/>
      <c r="F31" s="23">
        <v>147</v>
      </c>
      <c r="G31" s="13"/>
      <c r="H31" s="14">
        <v>94.133278822567462</v>
      </c>
      <c r="I31" s="14">
        <v>2.8618152085036797</v>
      </c>
      <c r="J31" s="14">
        <v>3.0049059689288637</v>
      </c>
      <c r="L31" s="14"/>
    </row>
    <row r="32" spans="1:12" x14ac:dyDescent="0.3">
      <c r="A32" s="13" t="s">
        <v>277</v>
      </c>
      <c r="B32" s="23">
        <v>3251</v>
      </c>
      <c r="C32" s="23">
        <v>3002</v>
      </c>
      <c r="D32" s="23">
        <v>113</v>
      </c>
      <c r="E32" s="23"/>
      <c r="F32" s="23">
        <v>136</v>
      </c>
      <c r="G32" s="23"/>
      <c r="H32" s="14">
        <v>92.340818209781602</v>
      </c>
      <c r="I32" s="14">
        <v>3.4758535835127655</v>
      </c>
      <c r="J32" s="14">
        <v>4.183328206705629</v>
      </c>
      <c r="L32" s="14"/>
    </row>
    <row r="33" spans="1:12" x14ac:dyDescent="0.3">
      <c r="A33" s="13" t="s">
        <v>44</v>
      </c>
      <c r="B33" s="23">
        <v>1641</v>
      </c>
      <c r="C33" s="23">
        <v>1603</v>
      </c>
      <c r="D33" s="23">
        <v>27</v>
      </c>
      <c r="E33" s="23"/>
      <c r="F33" s="23">
        <v>11</v>
      </c>
      <c r="G33" s="23"/>
      <c r="H33" s="14">
        <v>97.684338817794028</v>
      </c>
      <c r="I33" s="14">
        <v>1.6453382084095063</v>
      </c>
      <c r="J33" s="14">
        <v>0.67032297379646555</v>
      </c>
      <c r="L33" s="14"/>
    </row>
    <row r="34" spans="1:12" ht="15" customHeight="1" thickBot="1" x14ac:dyDescent="0.35">
      <c r="A34" s="26" t="s">
        <v>46</v>
      </c>
      <c r="B34" s="27">
        <v>5442</v>
      </c>
      <c r="C34" s="27">
        <v>5103</v>
      </c>
      <c r="D34" s="27">
        <v>167</v>
      </c>
      <c r="E34" s="27"/>
      <c r="F34" s="27">
        <v>172</v>
      </c>
      <c r="G34" s="27"/>
      <c r="H34" s="40">
        <v>93.770672546857767</v>
      </c>
      <c r="I34" s="40">
        <v>3.0687247335538403</v>
      </c>
      <c r="J34" s="40">
        <v>3.1606027195883866</v>
      </c>
      <c r="L34" s="14"/>
    </row>
    <row r="35" spans="1:12" ht="15" customHeight="1" x14ac:dyDescent="0.3">
      <c r="A35" s="138" t="s">
        <v>514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4"/>
    </row>
    <row r="36" spans="1:12" ht="15" customHeight="1" x14ac:dyDescent="0.3">
      <c r="A36" s="138" t="s">
        <v>364</v>
      </c>
      <c r="B36" s="138"/>
      <c r="C36" s="138"/>
      <c r="D36" s="138"/>
      <c r="E36" s="138"/>
      <c r="F36" s="138"/>
      <c r="L36" s="16"/>
    </row>
    <row r="37" spans="1:12" ht="15" customHeight="1" x14ac:dyDescent="0.3">
      <c r="A37" s="17"/>
      <c r="B37" s="17"/>
      <c r="C37" s="17"/>
      <c r="D37" s="17"/>
      <c r="E37" s="17"/>
      <c r="F37" s="17"/>
      <c r="L37" s="16"/>
    </row>
    <row r="39" spans="1:12" ht="15" customHeight="1" x14ac:dyDescent="0.3">
      <c r="A39" s="29" t="s">
        <v>173</v>
      </c>
      <c r="B39" s="29"/>
      <c r="C39" s="29"/>
      <c r="D39" s="29"/>
      <c r="E39" s="29"/>
      <c r="F39" s="29"/>
      <c r="G39" s="29"/>
    </row>
    <row r="40" spans="1:12" ht="15" customHeight="1" thickBot="1" x14ac:dyDescent="0.35">
      <c r="A40" s="8"/>
      <c r="B40" s="8"/>
      <c r="C40" s="8"/>
      <c r="D40" s="8"/>
      <c r="E40" s="8"/>
      <c r="F40" s="8"/>
      <c r="G40" s="8"/>
      <c r="H40" s="41"/>
      <c r="I40" s="41"/>
      <c r="J40" s="41"/>
      <c r="K40" s="41"/>
      <c r="L40" s="41"/>
    </row>
    <row r="41" spans="1:12" ht="15" customHeight="1" x14ac:dyDescent="0.3">
      <c r="A41" s="67"/>
      <c r="B41" s="67"/>
      <c r="C41" s="13"/>
      <c r="D41" s="13"/>
      <c r="E41" s="13"/>
      <c r="H41" s="142" t="s">
        <v>84</v>
      </c>
      <c r="I41" s="142"/>
      <c r="J41" s="142"/>
      <c r="K41" s="142"/>
      <c r="L41" s="142"/>
    </row>
    <row r="42" spans="1:12" x14ac:dyDescent="0.3">
      <c r="A42" s="20" t="s">
        <v>372</v>
      </c>
      <c r="B42" s="20"/>
      <c r="C42" s="20" t="s">
        <v>0</v>
      </c>
      <c r="D42" s="133" t="s">
        <v>86</v>
      </c>
      <c r="E42" s="133"/>
      <c r="F42" s="133"/>
      <c r="G42" s="21"/>
      <c r="H42" s="20" t="s">
        <v>509</v>
      </c>
      <c r="I42" s="20"/>
      <c r="J42" s="20" t="s">
        <v>0</v>
      </c>
      <c r="K42" s="6"/>
      <c r="L42" s="92" t="s">
        <v>86</v>
      </c>
    </row>
    <row r="43" spans="1:12" x14ac:dyDescent="0.3">
      <c r="A43" s="58" t="s">
        <v>126</v>
      </c>
      <c r="B43" s="58"/>
      <c r="C43" s="13" t="s">
        <v>92</v>
      </c>
      <c r="E43" s="96"/>
      <c r="F43" s="96">
        <v>16894</v>
      </c>
      <c r="H43" s="71" t="s">
        <v>153</v>
      </c>
      <c r="I43" s="71"/>
      <c r="J43" s="12" t="s">
        <v>2</v>
      </c>
      <c r="L43" s="99">
        <v>3378.8</v>
      </c>
    </row>
    <row r="44" spans="1:12" x14ac:dyDescent="0.3">
      <c r="A44" s="13" t="s">
        <v>98</v>
      </c>
      <c r="B44" s="13"/>
      <c r="C44" s="13" t="s">
        <v>92</v>
      </c>
      <c r="E44" s="96"/>
      <c r="F44" s="96">
        <v>16193</v>
      </c>
      <c r="H44" s="13" t="s">
        <v>89</v>
      </c>
      <c r="I44" s="13"/>
      <c r="J44" s="13" t="s">
        <v>81</v>
      </c>
      <c r="L44" s="96">
        <v>3238.6</v>
      </c>
    </row>
    <row r="45" spans="1:12" x14ac:dyDescent="0.3">
      <c r="A45" s="13" t="s">
        <v>117</v>
      </c>
      <c r="B45" s="13"/>
      <c r="C45" s="13" t="s">
        <v>140</v>
      </c>
      <c r="E45" s="96"/>
      <c r="F45" s="96">
        <v>12187</v>
      </c>
      <c r="H45" s="13" t="s">
        <v>154</v>
      </c>
      <c r="I45" s="13"/>
      <c r="J45" s="13" t="s">
        <v>155</v>
      </c>
      <c r="L45" s="96">
        <v>3046.75</v>
      </c>
    </row>
    <row r="46" spans="1:12" x14ac:dyDescent="0.3">
      <c r="A46" s="13" t="s">
        <v>156</v>
      </c>
      <c r="B46" s="13"/>
      <c r="C46" s="13" t="s">
        <v>157</v>
      </c>
      <c r="E46" s="96"/>
      <c r="F46" s="96">
        <v>11535</v>
      </c>
      <c r="H46" s="13" t="s">
        <v>158</v>
      </c>
      <c r="I46" s="13"/>
      <c r="J46" s="13" t="s">
        <v>81</v>
      </c>
      <c r="L46" s="96">
        <v>2883.75</v>
      </c>
    </row>
    <row r="47" spans="1:12" x14ac:dyDescent="0.3">
      <c r="A47" s="13" t="s">
        <v>102</v>
      </c>
      <c r="B47" s="13"/>
      <c r="C47" s="13" t="s">
        <v>161</v>
      </c>
      <c r="E47" s="96"/>
      <c r="F47" s="96">
        <v>10853</v>
      </c>
      <c r="H47" s="13" t="s">
        <v>118</v>
      </c>
      <c r="I47" s="13"/>
      <c r="J47" s="13" t="s">
        <v>141</v>
      </c>
      <c r="L47" s="96">
        <v>3617.66</v>
      </c>
    </row>
    <row r="48" spans="1:12" x14ac:dyDescent="0.3">
      <c r="A48" s="12" t="s">
        <v>148</v>
      </c>
      <c r="B48" s="12"/>
      <c r="C48" s="12" t="s">
        <v>1</v>
      </c>
      <c r="E48" s="98"/>
      <c r="F48" s="98">
        <v>8447</v>
      </c>
      <c r="H48" s="12" t="s">
        <v>153</v>
      </c>
      <c r="I48" s="12"/>
      <c r="J48" s="12" t="s">
        <v>2</v>
      </c>
      <c r="K48" s="1"/>
      <c r="L48" s="98">
        <v>3378.8</v>
      </c>
    </row>
    <row r="49" spans="1:12" x14ac:dyDescent="0.3">
      <c r="A49" s="13" t="s">
        <v>139</v>
      </c>
      <c r="B49" s="13"/>
      <c r="C49" s="13" t="s">
        <v>81</v>
      </c>
      <c r="E49" s="96"/>
      <c r="F49" s="96">
        <v>8096.5</v>
      </c>
      <c r="H49" s="13" t="s">
        <v>89</v>
      </c>
      <c r="I49" s="13"/>
      <c r="J49" s="13" t="s">
        <v>81</v>
      </c>
      <c r="L49" s="96">
        <v>3238.6</v>
      </c>
    </row>
    <row r="50" spans="1:12" x14ac:dyDescent="0.3">
      <c r="A50" s="13" t="s">
        <v>149</v>
      </c>
      <c r="B50" s="13"/>
      <c r="C50" s="13" t="s">
        <v>150</v>
      </c>
      <c r="E50" s="96"/>
      <c r="F50" s="96">
        <v>6093.5</v>
      </c>
      <c r="H50" s="13" t="s">
        <v>154</v>
      </c>
      <c r="I50" s="13"/>
      <c r="J50" s="13" t="s">
        <v>155</v>
      </c>
      <c r="L50" s="96">
        <v>3046.75</v>
      </c>
    </row>
    <row r="51" spans="1:12" x14ac:dyDescent="0.3">
      <c r="A51" s="13" t="s">
        <v>162</v>
      </c>
      <c r="B51" s="13"/>
      <c r="C51" s="13" t="s">
        <v>163</v>
      </c>
      <c r="E51" s="96"/>
      <c r="F51" s="96">
        <v>5767.5</v>
      </c>
      <c r="H51" s="13" t="s">
        <v>158</v>
      </c>
      <c r="I51" s="13"/>
      <c r="J51" s="13" t="s">
        <v>81</v>
      </c>
      <c r="L51" s="96">
        <v>2883.75</v>
      </c>
    </row>
    <row r="52" spans="1:12" x14ac:dyDescent="0.3">
      <c r="A52" s="13" t="s">
        <v>164</v>
      </c>
      <c r="B52" s="13"/>
      <c r="C52" s="13" t="s">
        <v>100</v>
      </c>
      <c r="E52" s="96"/>
      <c r="F52" s="96">
        <v>5631.36</v>
      </c>
      <c r="H52" s="12" t="s">
        <v>165</v>
      </c>
      <c r="I52" s="12"/>
      <c r="J52" s="12" t="s">
        <v>14</v>
      </c>
      <c r="L52" s="98">
        <v>2413.42</v>
      </c>
    </row>
    <row r="53" spans="1:12" x14ac:dyDescent="0.3">
      <c r="A53" s="13" t="s">
        <v>146</v>
      </c>
      <c r="B53" s="13"/>
      <c r="C53" s="13" t="s">
        <v>140</v>
      </c>
      <c r="E53" s="96"/>
      <c r="F53" s="96">
        <v>5426.5</v>
      </c>
      <c r="H53" s="13" t="s">
        <v>118</v>
      </c>
      <c r="I53" s="13"/>
      <c r="J53" s="13" t="s">
        <v>141</v>
      </c>
      <c r="L53" s="96">
        <v>3617.66</v>
      </c>
    </row>
    <row r="54" spans="1:12" x14ac:dyDescent="0.3">
      <c r="A54" s="13" t="s">
        <v>129</v>
      </c>
      <c r="B54" s="13"/>
      <c r="C54" s="13" t="s">
        <v>81</v>
      </c>
      <c r="E54" s="96"/>
      <c r="F54" s="96">
        <v>5397.66</v>
      </c>
      <c r="H54" s="13" t="s">
        <v>89</v>
      </c>
      <c r="I54" s="13"/>
      <c r="J54" s="13" t="s">
        <v>81</v>
      </c>
      <c r="L54" s="96">
        <v>3238.6</v>
      </c>
    </row>
    <row r="55" spans="1:12" x14ac:dyDescent="0.3">
      <c r="A55" s="13" t="s">
        <v>122</v>
      </c>
      <c r="B55" s="13"/>
      <c r="C55" s="13" t="s">
        <v>81</v>
      </c>
      <c r="E55" s="96"/>
      <c r="F55" s="96">
        <v>5392</v>
      </c>
      <c r="H55" s="13" t="s">
        <v>166</v>
      </c>
      <c r="I55" s="13"/>
      <c r="J55" s="13" t="s">
        <v>167</v>
      </c>
      <c r="L55" s="96">
        <v>1078.4000000000001</v>
      </c>
    </row>
    <row r="56" spans="1:12" x14ac:dyDescent="0.3">
      <c r="A56" s="13" t="s">
        <v>136</v>
      </c>
      <c r="B56" s="13"/>
      <c r="C56" s="13" t="s">
        <v>81</v>
      </c>
      <c r="E56" s="96"/>
      <c r="F56" s="96">
        <v>4223.5</v>
      </c>
      <c r="H56" s="13" t="s">
        <v>159</v>
      </c>
      <c r="I56" s="13"/>
      <c r="J56" s="13" t="s">
        <v>160</v>
      </c>
      <c r="L56" s="96">
        <v>2815.66</v>
      </c>
    </row>
    <row r="57" spans="1:12" x14ac:dyDescent="0.3">
      <c r="A57" s="143" t="s">
        <v>168</v>
      </c>
      <c r="B57" s="143"/>
      <c r="C57" s="13" t="s">
        <v>169</v>
      </c>
      <c r="E57" s="96"/>
      <c r="F57" s="96">
        <v>4062.33</v>
      </c>
      <c r="H57" s="13" t="s">
        <v>154</v>
      </c>
      <c r="I57" s="13"/>
      <c r="J57" s="13" t="s">
        <v>155</v>
      </c>
      <c r="L57" s="96">
        <v>3046.75</v>
      </c>
    </row>
    <row r="58" spans="1:12" ht="15" thickBot="1" x14ac:dyDescent="0.35">
      <c r="A58" s="146" t="s">
        <v>116</v>
      </c>
      <c r="B58" s="146"/>
      <c r="C58" s="24" t="s">
        <v>151</v>
      </c>
      <c r="D58" s="41"/>
      <c r="E58" s="97"/>
      <c r="F58" s="97">
        <v>4048.25</v>
      </c>
      <c r="G58" s="41"/>
      <c r="H58" s="24" t="s">
        <v>170</v>
      </c>
      <c r="I58" s="24"/>
      <c r="J58" s="24" t="s">
        <v>171</v>
      </c>
      <c r="K58" s="41"/>
      <c r="L58" s="97">
        <v>2698.8</v>
      </c>
    </row>
    <row r="59" spans="1:12" ht="15" customHeight="1" x14ac:dyDescent="0.3">
      <c r="A59" s="17" t="s">
        <v>473</v>
      </c>
    </row>
    <row r="60" spans="1:12" ht="15" customHeight="1" x14ac:dyDescent="0.3">
      <c r="A60" s="17" t="s">
        <v>172</v>
      </c>
    </row>
    <row r="76" spans="1:1" x14ac:dyDescent="0.3">
      <c r="A76" s="17" t="s">
        <v>364</v>
      </c>
    </row>
    <row r="89" spans="1:12" x14ac:dyDescent="0.3">
      <c r="A89" s="17" t="s">
        <v>371</v>
      </c>
    </row>
    <row r="90" spans="1:12" x14ac:dyDescent="0.3">
      <c r="A90" s="17" t="s">
        <v>479</v>
      </c>
    </row>
    <row r="91" spans="1:12" x14ac:dyDescent="0.3">
      <c r="A91" s="138" t="s">
        <v>364</v>
      </c>
      <c r="B91" s="138"/>
      <c r="C91" s="138"/>
      <c r="D91" s="138"/>
      <c r="E91" s="138"/>
      <c r="F91" s="138"/>
    </row>
    <row r="94" spans="1:12" x14ac:dyDescent="0.3">
      <c r="J94" s="1"/>
      <c r="K94" s="11"/>
      <c r="L94" s="11"/>
    </row>
    <row r="137" ht="21" customHeight="1" x14ac:dyDescent="0.3"/>
    <row r="138" ht="21" customHeight="1" x14ac:dyDescent="0.3"/>
    <row r="139" ht="21" customHeight="1" x14ac:dyDescent="0.3"/>
    <row r="162" ht="21" customHeight="1" x14ac:dyDescent="0.3"/>
    <row r="163" ht="21" customHeight="1" x14ac:dyDescent="0.3"/>
    <row r="166" ht="21" customHeight="1" x14ac:dyDescent="0.3"/>
    <row r="212" ht="21" customHeight="1" x14ac:dyDescent="0.3"/>
  </sheetData>
  <mergeCells count="11">
    <mergeCell ref="B3:D3"/>
    <mergeCell ref="A8:H8"/>
    <mergeCell ref="A36:F36"/>
    <mergeCell ref="A35:K35"/>
    <mergeCell ref="A58:B58"/>
    <mergeCell ref="A57:B57"/>
    <mergeCell ref="A91:F91"/>
    <mergeCell ref="B13:F13"/>
    <mergeCell ref="H13:J13"/>
    <mergeCell ref="D42:F42"/>
    <mergeCell ref="H41:L41"/>
  </mergeCells>
  <pageMargins left="0.11811023622047245" right="0.11811023622047245" top="0.15748031496062992" bottom="0" header="0.31496062992125984" footer="0.31496062992125984"/>
  <pageSetup paperSize="9" orientation="portrait" r:id="rId1"/>
  <rowBreaks count="1" manualBreakCount="1">
    <brk id="37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1"/>
  <sheetViews>
    <sheetView showGridLines="0" topLeftCell="A9" zoomScaleNormal="100" workbookViewId="0">
      <selection activeCell="L8" sqref="L8"/>
    </sheetView>
  </sheetViews>
  <sheetFormatPr defaultRowHeight="14.4" x14ac:dyDescent="0.3"/>
  <cols>
    <col min="1" max="1" width="15.44140625" customWidth="1"/>
    <col min="2" max="4" width="9.109375" customWidth="1"/>
    <col min="5" max="5" width="0.88671875" customWidth="1"/>
    <col min="6" max="6" width="8.33203125" customWidth="1"/>
    <col min="7" max="7" width="0.88671875" customWidth="1"/>
    <col min="8" max="8" width="9.109375" customWidth="1"/>
    <col min="9" max="9" width="1.109375" customWidth="1"/>
    <col min="11" max="11" width="8" customWidth="1"/>
    <col min="12" max="12" width="9.109375" customWidth="1"/>
    <col min="15" max="15" width="9.109375" customWidth="1"/>
    <col min="16" max="16" width="9.33203125" customWidth="1"/>
    <col min="17" max="17" width="9" customWidth="1"/>
    <col min="23" max="23" width="9.33203125" customWidth="1"/>
    <col min="24" max="24" width="9.109375" customWidth="1"/>
    <col min="25" max="25" width="9.33203125" customWidth="1"/>
    <col min="26" max="26" width="9.109375" customWidth="1"/>
    <col min="30" max="30" width="9.109375" customWidth="1"/>
    <col min="38" max="39" width="9.109375" customWidth="1"/>
    <col min="40" max="40" width="9.33203125" customWidth="1"/>
    <col min="41" max="41" width="9.109375" customWidth="1"/>
  </cols>
  <sheetData>
    <row r="1" spans="1:13" x14ac:dyDescent="0.3">
      <c r="A1" s="29" t="s">
        <v>314</v>
      </c>
      <c r="B1" s="29"/>
      <c r="C1" s="29"/>
      <c r="D1" s="29"/>
      <c r="E1" s="29"/>
      <c r="F1" s="29"/>
      <c r="G1" s="29"/>
      <c r="H1" s="29"/>
      <c r="I1" s="29"/>
    </row>
    <row r="2" spans="1:13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</row>
    <row r="3" spans="1:13" x14ac:dyDescent="0.3">
      <c r="A3" s="13"/>
      <c r="B3" s="141" t="s">
        <v>19</v>
      </c>
      <c r="C3" s="141"/>
      <c r="D3" s="141"/>
      <c r="E3" s="18"/>
      <c r="F3" s="19" t="s">
        <v>20</v>
      </c>
      <c r="G3" s="18"/>
      <c r="H3" s="52"/>
      <c r="I3" s="52"/>
      <c r="J3" s="57" t="s">
        <v>274</v>
      </c>
      <c r="K3" s="57"/>
      <c r="L3" s="18"/>
      <c r="M3" s="18"/>
    </row>
    <row r="4" spans="1:13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/>
      <c r="J4" s="21" t="s">
        <v>270</v>
      </c>
      <c r="K4" s="21" t="s">
        <v>271</v>
      </c>
      <c r="M4" s="18"/>
    </row>
    <row r="5" spans="1:13" x14ac:dyDescent="0.3">
      <c r="A5" s="12" t="s">
        <v>46</v>
      </c>
      <c r="B5" s="22">
        <v>13168</v>
      </c>
      <c r="C5" s="22">
        <v>7073</v>
      </c>
      <c r="D5" s="22">
        <v>6095</v>
      </c>
      <c r="E5" s="22"/>
      <c r="F5" s="22">
        <v>6206</v>
      </c>
      <c r="G5" s="13"/>
      <c r="H5" s="16">
        <v>47.129404617253954</v>
      </c>
      <c r="I5" s="16"/>
      <c r="J5" s="16">
        <v>48.338753004382859</v>
      </c>
      <c r="K5" s="16">
        <v>45.726004922067268</v>
      </c>
      <c r="M5" s="12"/>
    </row>
    <row r="6" spans="1:13" ht="15" customHeight="1" x14ac:dyDescent="0.3">
      <c r="A6" s="13" t="s">
        <v>16</v>
      </c>
      <c r="B6" s="23">
        <v>928</v>
      </c>
      <c r="C6" s="23">
        <v>557</v>
      </c>
      <c r="D6" s="23">
        <v>371</v>
      </c>
      <c r="E6" s="23"/>
      <c r="F6" s="23">
        <v>601</v>
      </c>
      <c r="G6" s="13"/>
      <c r="H6" s="14">
        <v>64.762931034482762</v>
      </c>
      <c r="I6" s="14"/>
      <c r="J6" s="14">
        <v>63.37522441651705</v>
      </c>
      <c r="K6" s="14">
        <v>66.846361185983824</v>
      </c>
      <c r="M6" s="14"/>
    </row>
    <row r="7" spans="1:13" ht="15" thickBot="1" x14ac:dyDescent="0.35">
      <c r="A7" s="24" t="s">
        <v>269</v>
      </c>
      <c r="B7" s="25">
        <v>12240</v>
      </c>
      <c r="C7" s="25">
        <v>6516</v>
      </c>
      <c r="D7" s="25">
        <v>5724</v>
      </c>
      <c r="E7" s="25"/>
      <c r="F7" s="25">
        <v>5605</v>
      </c>
      <c r="G7" s="24"/>
      <c r="H7" s="43">
        <v>45.792483660130721</v>
      </c>
      <c r="I7" s="43"/>
      <c r="J7" s="43">
        <v>47.05340699815838</v>
      </c>
      <c r="K7" s="43">
        <v>44.357092941998602</v>
      </c>
      <c r="M7" s="13"/>
    </row>
    <row r="8" spans="1:13" x14ac:dyDescent="0.3">
      <c r="A8" s="138" t="s">
        <v>363</v>
      </c>
      <c r="B8" s="138"/>
      <c r="C8" s="138"/>
      <c r="D8" s="138"/>
      <c r="E8" s="138"/>
      <c r="F8" s="138"/>
      <c r="G8" s="138"/>
      <c r="H8" s="138"/>
      <c r="I8" s="17"/>
      <c r="J8" s="13"/>
    </row>
    <row r="10" spans="1:13" x14ac:dyDescent="0.3">
      <c r="A10" s="140" t="s">
        <v>318</v>
      </c>
      <c r="B10" s="140"/>
      <c r="C10" s="140"/>
      <c r="D10" s="140"/>
      <c r="E10" s="140"/>
      <c r="F10" s="140"/>
      <c r="G10" s="29"/>
      <c r="H10" s="4"/>
      <c r="I10" s="4"/>
      <c r="J10" s="4"/>
    </row>
    <row r="11" spans="1:13" ht="15" thickBot="1" x14ac:dyDescent="0.35">
      <c r="A11" s="9"/>
      <c r="B11" s="9"/>
      <c r="C11" s="9"/>
      <c r="D11" s="41"/>
      <c r="E11" s="41"/>
      <c r="F11" s="41"/>
      <c r="G11" s="41"/>
      <c r="H11" s="41"/>
      <c r="I11" s="41"/>
      <c r="J11" s="41"/>
      <c r="K11" s="41"/>
      <c r="M11" s="41"/>
    </row>
    <row r="12" spans="1:13" x14ac:dyDescent="0.3">
      <c r="A12" s="95" t="s">
        <v>0</v>
      </c>
      <c r="B12" s="142" t="s">
        <v>26</v>
      </c>
      <c r="C12" s="142"/>
      <c r="D12" s="142"/>
      <c r="E12" s="142"/>
      <c r="F12" s="142"/>
      <c r="G12" s="142"/>
      <c r="H12" s="142"/>
      <c r="I12" s="117"/>
      <c r="J12" s="142" t="s">
        <v>275</v>
      </c>
      <c r="K12" s="142"/>
      <c r="L12" s="142"/>
      <c r="M12" s="142"/>
    </row>
    <row r="13" spans="1:13" ht="24" x14ac:dyDescent="0.3">
      <c r="A13" s="2"/>
      <c r="B13" s="32" t="s">
        <v>17</v>
      </c>
      <c r="C13" s="33" t="s">
        <v>315</v>
      </c>
      <c r="D13" s="33" t="s">
        <v>316</v>
      </c>
      <c r="E13" s="33"/>
      <c r="F13" s="33" t="s">
        <v>317</v>
      </c>
      <c r="G13" s="33"/>
      <c r="H13" s="33" t="s">
        <v>513</v>
      </c>
      <c r="I13" s="33"/>
      <c r="J13" s="33" t="s">
        <v>315</v>
      </c>
      <c r="K13" s="33" t="s">
        <v>316</v>
      </c>
      <c r="L13" s="33" t="s">
        <v>317</v>
      </c>
      <c r="M13" s="33" t="s">
        <v>513</v>
      </c>
    </row>
    <row r="14" spans="1:13" x14ac:dyDescent="0.3">
      <c r="A14" s="13" t="s">
        <v>1</v>
      </c>
      <c r="B14" s="23">
        <f>SUM(C14:H14)</f>
        <v>318</v>
      </c>
      <c r="C14" s="13">
        <v>78</v>
      </c>
      <c r="D14" s="13">
        <v>229</v>
      </c>
      <c r="E14" s="13"/>
      <c r="F14" s="13">
        <v>4</v>
      </c>
      <c r="G14" s="13"/>
      <c r="H14" s="13">
        <v>7</v>
      </c>
      <c r="I14" s="13"/>
      <c r="J14" s="14">
        <f t="shared" ref="J14:J33" si="0">IF(C14="-","-",C14/$B14*100)</f>
        <v>24.528301886792452</v>
      </c>
      <c r="K14" s="14">
        <f t="shared" ref="K14:K33" si="1">IF(D14="-","-",D14/$B14*100)</f>
        <v>72.012578616352201</v>
      </c>
      <c r="L14" s="14">
        <f t="shared" ref="L14:L33" si="2">IF(F14="-","-",F14/$B14*100)</f>
        <v>1.257861635220126</v>
      </c>
      <c r="M14" s="14">
        <f>IF(H14="-","-",H14/$B14*100)</f>
        <v>2.2012578616352201</v>
      </c>
    </row>
    <row r="15" spans="1:13" x14ac:dyDescent="0.3">
      <c r="A15" s="13" t="s">
        <v>2</v>
      </c>
      <c r="B15" s="23">
        <f t="shared" ref="B15:B29" si="3">SUM(C15:H15)</f>
        <v>341</v>
      </c>
      <c r="C15" s="13">
        <v>232</v>
      </c>
      <c r="D15" s="13">
        <v>85</v>
      </c>
      <c r="E15" s="13"/>
      <c r="F15" s="13">
        <v>12</v>
      </c>
      <c r="G15" s="13"/>
      <c r="H15" s="13">
        <v>12</v>
      </c>
      <c r="I15" s="13"/>
      <c r="J15" s="14">
        <f t="shared" si="0"/>
        <v>68.035190615835774</v>
      </c>
      <c r="K15" s="14">
        <f t="shared" si="1"/>
        <v>24.926686217008797</v>
      </c>
      <c r="L15" s="14">
        <f t="shared" si="2"/>
        <v>3.519061583577713</v>
      </c>
      <c r="M15" s="14">
        <f t="shared" ref="M15:M33" si="4">IF(H15="-","-",H15/$B15*100)</f>
        <v>3.519061583577713</v>
      </c>
    </row>
    <row r="16" spans="1:13" x14ac:dyDescent="0.3">
      <c r="A16" s="13" t="s">
        <v>3</v>
      </c>
      <c r="B16" s="23">
        <f t="shared" si="3"/>
        <v>600</v>
      </c>
      <c r="C16" s="13">
        <v>315</v>
      </c>
      <c r="D16" s="13">
        <v>220</v>
      </c>
      <c r="E16" s="13"/>
      <c r="F16" s="13">
        <v>20</v>
      </c>
      <c r="G16" s="13"/>
      <c r="H16" s="13">
        <v>45</v>
      </c>
      <c r="I16" s="13"/>
      <c r="J16" s="14">
        <f t="shared" si="0"/>
        <v>52.5</v>
      </c>
      <c r="K16" s="14">
        <f t="shared" si="1"/>
        <v>36.666666666666664</v>
      </c>
      <c r="L16" s="14">
        <f t="shared" si="2"/>
        <v>3.3333333333333335</v>
      </c>
      <c r="M16" s="14">
        <f t="shared" si="4"/>
        <v>7.5</v>
      </c>
    </row>
    <row r="17" spans="1:13" x14ac:dyDescent="0.3">
      <c r="A17" s="13" t="s">
        <v>4</v>
      </c>
      <c r="B17" s="23">
        <f t="shared" si="3"/>
        <v>462</v>
      </c>
      <c r="C17" s="13">
        <v>242</v>
      </c>
      <c r="D17" s="13">
        <v>188</v>
      </c>
      <c r="E17" s="13"/>
      <c r="F17" s="13">
        <v>10</v>
      </c>
      <c r="G17" s="13"/>
      <c r="H17" s="13">
        <v>22</v>
      </c>
      <c r="I17" s="13"/>
      <c r="J17" s="14">
        <f t="shared" si="0"/>
        <v>52.380952380952387</v>
      </c>
      <c r="K17" s="14">
        <f t="shared" si="1"/>
        <v>40.692640692640694</v>
      </c>
      <c r="L17" s="14">
        <f t="shared" si="2"/>
        <v>2.1645021645021645</v>
      </c>
      <c r="M17" s="14">
        <f t="shared" si="4"/>
        <v>4.7619047619047619</v>
      </c>
    </row>
    <row r="18" spans="1:13" x14ac:dyDescent="0.3">
      <c r="A18" s="13" t="s">
        <v>5</v>
      </c>
      <c r="B18" s="23">
        <f t="shared" si="3"/>
        <v>238</v>
      </c>
      <c r="C18" s="13">
        <v>151</v>
      </c>
      <c r="D18" s="13">
        <v>74</v>
      </c>
      <c r="E18" s="13"/>
      <c r="F18" s="13">
        <v>3</v>
      </c>
      <c r="G18" s="13"/>
      <c r="H18" s="13">
        <v>10</v>
      </c>
      <c r="I18" s="13"/>
      <c r="J18" s="14">
        <f t="shared" si="0"/>
        <v>63.445378151260499</v>
      </c>
      <c r="K18" s="14">
        <f t="shared" si="1"/>
        <v>31.092436974789916</v>
      </c>
      <c r="L18" s="14">
        <f t="shared" si="2"/>
        <v>1.2605042016806722</v>
      </c>
      <c r="M18" s="14">
        <f t="shared" si="4"/>
        <v>4.2016806722689077</v>
      </c>
    </row>
    <row r="19" spans="1:13" x14ac:dyDescent="0.3">
      <c r="A19" s="13" t="s">
        <v>6</v>
      </c>
      <c r="B19" s="23">
        <f t="shared" si="3"/>
        <v>425</v>
      </c>
      <c r="C19" s="13">
        <v>265</v>
      </c>
      <c r="D19" s="13">
        <v>89</v>
      </c>
      <c r="E19" s="13"/>
      <c r="F19" s="13">
        <v>57</v>
      </c>
      <c r="G19" s="13"/>
      <c r="H19" s="13">
        <v>14</v>
      </c>
      <c r="I19" s="13"/>
      <c r="J19" s="14">
        <f t="shared" si="0"/>
        <v>62.352941176470587</v>
      </c>
      <c r="K19" s="14">
        <f t="shared" si="1"/>
        <v>20.941176470588236</v>
      </c>
      <c r="L19" s="14">
        <f t="shared" si="2"/>
        <v>13.411764705882353</v>
      </c>
      <c r="M19" s="14">
        <f t="shared" si="4"/>
        <v>3.2941176470588238</v>
      </c>
    </row>
    <row r="20" spans="1:13" x14ac:dyDescent="0.3">
      <c r="A20" s="13" t="s">
        <v>7</v>
      </c>
      <c r="B20" s="23">
        <f t="shared" si="3"/>
        <v>671</v>
      </c>
      <c r="C20" s="13">
        <v>436</v>
      </c>
      <c r="D20" s="13">
        <v>166</v>
      </c>
      <c r="E20" s="13"/>
      <c r="F20" s="13">
        <v>39</v>
      </c>
      <c r="G20" s="13"/>
      <c r="H20" s="13">
        <v>30</v>
      </c>
      <c r="I20" s="13"/>
      <c r="J20" s="14">
        <f t="shared" si="0"/>
        <v>64.977645305514159</v>
      </c>
      <c r="K20" s="14">
        <f t="shared" si="1"/>
        <v>24.739195230998508</v>
      </c>
      <c r="L20" s="14">
        <f t="shared" si="2"/>
        <v>5.8122205663189268</v>
      </c>
      <c r="M20" s="14">
        <f t="shared" si="4"/>
        <v>4.4709388971684056</v>
      </c>
    </row>
    <row r="21" spans="1:13" x14ac:dyDescent="0.3">
      <c r="A21" s="13" t="s">
        <v>8</v>
      </c>
      <c r="B21" s="23">
        <f t="shared" si="3"/>
        <v>350</v>
      </c>
      <c r="C21" s="13">
        <v>40</v>
      </c>
      <c r="D21" s="13">
        <v>276</v>
      </c>
      <c r="E21" s="13"/>
      <c r="F21" s="13">
        <v>1</v>
      </c>
      <c r="G21" s="13"/>
      <c r="H21" s="13">
        <v>33</v>
      </c>
      <c r="I21" s="13"/>
      <c r="J21" s="14">
        <f t="shared" si="0"/>
        <v>11.428571428571429</v>
      </c>
      <c r="K21" s="14">
        <f t="shared" si="1"/>
        <v>78.857142857142861</v>
      </c>
      <c r="L21" s="14">
        <f t="shared" si="2"/>
        <v>0.2857142857142857</v>
      </c>
      <c r="M21" s="14">
        <f t="shared" si="4"/>
        <v>9.4285714285714288</v>
      </c>
    </row>
    <row r="22" spans="1:13" x14ac:dyDescent="0.3">
      <c r="A22" s="13" t="s">
        <v>9</v>
      </c>
      <c r="B22" s="23">
        <f t="shared" si="3"/>
        <v>95</v>
      </c>
      <c r="C22" s="13">
        <v>41</v>
      </c>
      <c r="D22" s="13">
        <v>52</v>
      </c>
      <c r="E22" s="13"/>
      <c r="F22" s="13">
        <v>2</v>
      </c>
      <c r="G22" s="13"/>
      <c r="H22" s="13">
        <v>0</v>
      </c>
      <c r="I22" s="13"/>
      <c r="J22" s="14">
        <f t="shared" si="0"/>
        <v>43.15789473684211</v>
      </c>
      <c r="K22" s="14">
        <f t="shared" si="1"/>
        <v>54.736842105263165</v>
      </c>
      <c r="L22" s="14">
        <f t="shared" si="2"/>
        <v>2.1052631578947367</v>
      </c>
      <c r="M22" s="14">
        <f t="shared" si="4"/>
        <v>0</v>
      </c>
    </row>
    <row r="23" spans="1:13" x14ac:dyDescent="0.3">
      <c r="A23" s="13" t="s">
        <v>10</v>
      </c>
      <c r="B23" s="23">
        <f t="shared" si="3"/>
        <v>466</v>
      </c>
      <c r="C23" s="13">
        <v>330</v>
      </c>
      <c r="D23" s="13">
        <v>114</v>
      </c>
      <c r="E23" s="13"/>
      <c r="F23" s="13">
        <v>11</v>
      </c>
      <c r="G23" s="13"/>
      <c r="H23" s="13">
        <v>11</v>
      </c>
      <c r="I23" s="13"/>
      <c r="J23" s="14">
        <f t="shared" si="0"/>
        <v>70.815450643776828</v>
      </c>
      <c r="K23" s="14">
        <f t="shared" si="1"/>
        <v>24.463519313304722</v>
      </c>
      <c r="L23" s="14">
        <f t="shared" si="2"/>
        <v>2.3605150214592276</v>
      </c>
      <c r="M23" s="14">
        <f t="shared" si="4"/>
        <v>2.3605150214592276</v>
      </c>
    </row>
    <row r="24" spans="1:13" x14ac:dyDescent="0.3">
      <c r="A24" s="13" t="s">
        <v>11</v>
      </c>
      <c r="B24" s="23">
        <f t="shared" si="3"/>
        <v>182</v>
      </c>
      <c r="C24" s="13">
        <v>116</v>
      </c>
      <c r="D24" s="13">
        <v>60</v>
      </c>
      <c r="E24" s="13"/>
      <c r="F24" s="13">
        <v>4</v>
      </c>
      <c r="G24" s="13"/>
      <c r="H24" s="13">
        <v>2</v>
      </c>
      <c r="I24" s="13"/>
      <c r="J24" s="14">
        <f t="shared" si="0"/>
        <v>63.73626373626373</v>
      </c>
      <c r="K24" s="14">
        <f t="shared" si="1"/>
        <v>32.967032967032964</v>
      </c>
      <c r="L24" s="14">
        <f t="shared" si="2"/>
        <v>2.197802197802198</v>
      </c>
      <c r="M24" s="14">
        <f t="shared" si="4"/>
        <v>1.098901098901099</v>
      </c>
    </row>
    <row r="25" spans="1:13" x14ac:dyDescent="0.3">
      <c r="A25" s="13" t="s">
        <v>12</v>
      </c>
      <c r="B25" s="23">
        <f t="shared" si="3"/>
        <v>577</v>
      </c>
      <c r="C25" s="13">
        <v>382</v>
      </c>
      <c r="D25" s="13">
        <v>136</v>
      </c>
      <c r="E25" s="13"/>
      <c r="F25" s="13">
        <v>5</v>
      </c>
      <c r="G25" s="13"/>
      <c r="H25" s="13">
        <v>54</v>
      </c>
      <c r="I25" s="13"/>
      <c r="J25" s="14">
        <f t="shared" si="0"/>
        <v>66.204506065857885</v>
      </c>
      <c r="K25" s="14">
        <f t="shared" si="1"/>
        <v>23.570190641247834</v>
      </c>
      <c r="L25" s="14">
        <f t="shared" si="2"/>
        <v>0.86655112651646449</v>
      </c>
      <c r="M25" s="14">
        <f t="shared" si="4"/>
        <v>9.3587521663778173</v>
      </c>
    </row>
    <row r="26" spans="1:13" x14ac:dyDescent="0.3">
      <c r="A26" s="13" t="s">
        <v>13</v>
      </c>
      <c r="B26" s="23">
        <f t="shared" si="3"/>
        <v>116</v>
      </c>
      <c r="C26" s="13">
        <v>49</v>
      </c>
      <c r="D26" s="13">
        <v>62</v>
      </c>
      <c r="E26" s="13"/>
      <c r="F26" s="13">
        <v>2</v>
      </c>
      <c r="G26" s="13"/>
      <c r="H26" s="13">
        <v>3</v>
      </c>
      <c r="I26" s="13"/>
      <c r="J26" s="14">
        <f t="shared" si="0"/>
        <v>42.241379310344826</v>
      </c>
      <c r="K26" s="14">
        <f t="shared" si="1"/>
        <v>53.448275862068961</v>
      </c>
      <c r="L26" s="14">
        <f t="shared" si="2"/>
        <v>1.7241379310344827</v>
      </c>
      <c r="M26" s="14">
        <f t="shared" si="4"/>
        <v>2.5862068965517242</v>
      </c>
    </row>
    <row r="27" spans="1:13" x14ac:dyDescent="0.3">
      <c r="A27" s="13" t="s">
        <v>14</v>
      </c>
      <c r="B27" s="23">
        <f t="shared" si="3"/>
        <v>320</v>
      </c>
      <c r="C27" s="13">
        <v>165</v>
      </c>
      <c r="D27" s="13">
        <v>75</v>
      </c>
      <c r="E27" s="13"/>
      <c r="F27" s="13">
        <v>16</v>
      </c>
      <c r="G27" s="13"/>
      <c r="H27" s="13">
        <v>64</v>
      </c>
      <c r="I27" s="13"/>
      <c r="J27" s="14">
        <f t="shared" si="0"/>
        <v>51.5625</v>
      </c>
      <c r="K27" s="14">
        <f t="shared" si="1"/>
        <v>23.4375</v>
      </c>
      <c r="L27" s="14">
        <f t="shared" si="2"/>
        <v>5</v>
      </c>
      <c r="M27" s="14">
        <f t="shared" si="4"/>
        <v>20</v>
      </c>
    </row>
    <row r="28" spans="1:13" x14ac:dyDescent="0.3">
      <c r="A28" s="13" t="s">
        <v>15</v>
      </c>
      <c r="B28" s="23">
        <f t="shared" si="3"/>
        <v>245</v>
      </c>
      <c r="C28" s="13">
        <v>131</v>
      </c>
      <c r="D28" s="13">
        <v>102</v>
      </c>
      <c r="E28" s="13"/>
      <c r="F28" s="13">
        <v>4</v>
      </c>
      <c r="G28" s="13"/>
      <c r="H28" s="13">
        <v>8</v>
      </c>
      <c r="I28" s="13"/>
      <c r="J28" s="14">
        <f t="shared" si="0"/>
        <v>53.469387755102041</v>
      </c>
      <c r="K28" s="14">
        <f t="shared" si="1"/>
        <v>41.632653061224488</v>
      </c>
      <c r="L28" s="14">
        <f t="shared" si="2"/>
        <v>1.6326530612244898</v>
      </c>
      <c r="M28" s="14">
        <f t="shared" si="4"/>
        <v>3.2653061224489797</v>
      </c>
    </row>
    <row r="29" spans="1:13" x14ac:dyDescent="0.3">
      <c r="A29" s="13" t="s">
        <v>16</v>
      </c>
      <c r="B29" s="23">
        <f t="shared" si="3"/>
        <v>624</v>
      </c>
      <c r="C29" s="13">
        <v>469</v>
      </c>
      <c r="D29" s="13">
        <v>84</v>
      </c>
      <c r="E29" s="13"/>
      <c r="F29" s="13">
        <v>7</v>
      </c>
      <c r="G29" s="13"/>
      <c r="H29" s="13">
        <v>64</v>
      </c>
      <c r="I29" s="13"/>
      <c r="J29" s="14">
        <f t="shared" si="0"/>
        <v>75.160256410256409</v>
      </c>
      <c r="K29" s="14">
        <f t="shared" si="1"/>
        <v>13.461538461538462</v>
      </c>
      <c r="L29" s="14">
        <f t="shared" si="2"/>
        <v>1.1217948717948718</v>
      </c>
      <c r="M29" s="14">
        <f t="shared" si="4"/>
        <v>10.256410256410255</v>
      </c>
    </row>
    <row r="30" spans="1:13" ht="19.5" customHeight="1" x14ac:dyDescent="0.3">
      <c r="A30" s="13" t="s">
        <v>22</v>
      </c>
      <c r="B30" s="23">
        <f>SUM(B14:B28)</f>
        <v>5406</v>
      </c>
      <c r="C30" s="23">
        <f>SUM(C14:C28)</f>
        <v>2973</v>
      </c>
      <c r="D30" s="23">
        <f>SUM(D14:D28)</f>
        <v>1928</v>
      </c>
      <c r="E30" s="23"/>
      <c r="F30" s="23">
        <f>SUM(F14:F28)</f>
        <v>190</v>
      </c>
      <c r="G30" s="23"/>
      <c r="H30" s="23">
        <f>SUM(H14:H28)</f>
        <v>315</v>
      </c>
      <c r="I30" s="23"/>
      <c r="J30" s="14">
        <f t="shared" si="0"/>
        <v>54.994450610432857</v>
      </c>
      <c r="K30" s="14">
        <f t="shared" si="1"/>
        <v>35.664076951535328</v>
      </c>
      <c r="L30" s="14">
        <f t="shared" si="2"/>
        <v>3.5146133925268219</v>
      </c>
      <c r="M30" s="14">
        <f t="shared" si="4"/>
        <v>5.8268590455049942</v>
      </c>
    </row>
    <row r="31" spans="1:13" x14ac:dyDescent="0.3">
      <c r="A31" s="13" t="s">
        <v>277</v>
      </c>
      <c r="B31" s="23">
        <f>SUM(B15:B16,B18:B20,,B23:B25,B27)</f>
        <v>3820</v>
      </c>
      <c r="C31" s="23">
        <f>SUM(C15:C16,C18:C20,,C23:C25,C27)</f>
        <v>2392</v>
      </c>
      <c r="D31" s="23">
        <f>SUM(D15:D16,D18:D20,,D23:D25,D27)</f>
        <v>1019</v>
      </c>
      <c r="E31" s="23"/>
      <c r="F31" s="23">
        <f>SUM(F15:F16,F18:F20,,F23:F25,F27)</f>
        <v>167</v>
      </c>
      <c r="G31" s="23"/>
      <c r="H31" s="23">
        <f>SUM(H15:H16,H18:H20,,H23:H25,H27)</f>
        <v>242</v>
      </c>
      <c r="I31" s="23"/>
      <c r="J31" s="14">
        <f t="shared" si="0"/>
        <v>62.617801047120416</v>
      </c>
      <c r="K31" s="14">
        <f t="shared" si="1"/>
        <v>26.675392670157066</v>
      </c>
      <c r="L31" s="14">
        <f t="shared" si="2"/>
        <v>4.3717277486910993</v>
      </c>
      <c r="M31" s="14">
        <f t="shared" si="4"/>
        <v>6.3350785340314131</v>
      </c>
    </row>
    <row r="32" spans="1:13" x14ac:dyDescent="0.3">
      <c r="A32" s="13" t="s">
        <v>44</v>
      </c>
      <c r="B32" s="23">
        <f>SUM(B14,B17,B21,B22,B26,B28)</f>
        <v>1586</v>
      </c>
      <c r="C32" s="23">
        <f>SUM(C14,C17,C21,C22,C26,C28)</f>
        <v>581</v>
      </c>
      <c r="D32" s="23">
        <f>SUM(D14,D17,D21,D22,D26,D28)</f>
        <v>909</v>
      </c>
      <c r="E32" s="23"/>
      <c r="F32" s="23">
        <f>SUM(F14,F17,F21,F22,F26,F28)</f>
        <v>23</v>
      </c>
      <c r="G32" s="23"/>
      <c r="H32" s="23">
        <f>SUM(H14,H17,H21,H22,H26,H28)</f>
        <v>73</v>
      </c>
      <c r="I32" s="23"/>
      <c r="J32" s="14">
        <f t="shared" si="0"/>
        <v>36.633039092055483</v>
      </c>
      <c r="K32" s="14">
        <f t="shared" si="1"/>
        <v>57.313997477931899</v>
      </c>
      <c r="L32" s="14">
        <f t="shared" si="2"/>
        <v>1.4501891551071879</v>
      </c>
      <c r="M32" s="14">
        <f t="shared" si="4"/>
        <v>4.6027742749054221</v>
      </c>
    </row>
    <row r="33" spans="1:13" ht="18" customHeight="1" thickBot="1" x14ac:dyDescent="0.35">
      <c r="A33" s="26" t="s">
        <v>46</v>
      </c>
      <c r="B33" s="27">
        <f>SUM(B29,B31:B32)</f>
        <v>6030</v>
      </c>
      <c r="C33" s="27">
        <f>SUM(C29,C31:C32)</f>
        <v>3442</v>
      </c>
      <c r="D33" s="27">
        <f>SUM(D29,D31:D32)</f>
        <v>2012</v>
      </c>
      <c r="E33" s="27"/>
      <c r="F33" s="27">
        <f>SUM(F29,F31:F32)</f>
        <v>197</v>
      </c>
      <c r="G33" s="27"/>
      <c r="H33" s="27">
        <f>SUM(H29,H31:H32)</f>
        <v>379</v>
      </c>
      <c r="I33" s="27"/>
      <c r="J33" s="40">
        <f t="shared" si="0"/>
        <v>57.081260364842457</v>
      </c>
      <c r="K33" s="40">
        <f t="shared" si="1"/>
        <v>33.366500829187395</v>
      </c>
      <c r="L33" s="40">
        <f t="shared" si="2"/>
        <v>3.2669983416252073</v>
      </c>
      <c r="M33" s="40">
        <f t="shared" si="4"/>
        <v>6.285240464344942</v>
      </c>
    </row>
    <row r="34" spans="1:13" x14ac:dyDescent="0.3">
      <c r="A34" s="138" t="s">
        <v>284</v>
      </c>
      <c r="B34" s="138"/>
      <c r="C34" s="138"/>
      <c r="D34" s="3"/>
      <c r="E34" s="3"/>
      <c r="F34" s="3"/>
      <c r="G34" s="3"/>
    </row>
    <row r="35" spans="1:13" x14ac:dyDescent="0.3">
      <c r="A35" s="138" t="s">
        <v>152</v>
      </c>
      <c r="B35" s="138"/>
      <c r="C35" s="138"/>
    </row>
    <row r="36" spans="1:13" x14ac:dyDescent="0.3">
      <c r="B36" s="45"/>
      <c r="C36" s="45"/>
      <c r="M36" s="63"/>
    </row>
    <row r="38" spans="1:13" x14ac:dyDescent="0.3">
      <c r="A38" s="140" t="s">
        <v>319</v>
      </c>
      <c r="B38" s="140"/>
      <c r="C38" s="140"/>
      <c r="D38" s="140"/>
      <c r="E38" s="29"/>
      <c r="F38" s="29"/>
      <c r="G38" s="29"/>
    </row>
    <row r="39" spans="1:13" ht="15" thickBot="1" x14ac:dyDescent="0.35">
      <c r="A39" s="8"/>
      <c r="B39" s="8"/>
      <c r="C39" s="8"/>
      <c r="D39" s="8"/>
      <c r="E39" s="8"/>
      <c r="F39" s="8"/>
      <c r="G39" s="8"/>
      <c r="H39" s="41"/>
    </row>
    <row r="40" spans="1:13" x14ac:dyDescent="0.3">
      <c r="A40" s="48" t="s">
        <v>36</v>
      </c>
      <c r="B40" s="48"/>
      <c r="C40" s="52"/>
      <c r="D40" s="49" t="s">
        <v>26</v>
      </c>
      <c r="E40" s="52"/>
      <c r="F40" s="49" t="s">
        <v>275</v>
      </c>
      <c r="G40" s="49"/>
      <c r="H40" s="52"/>
      <c r="K40" s="13"/>
    </row>
    <row r="41" spans="1:13" x14ac:dyDescent="0.3">
      <c r="A41" s="12" t="s">
        <v>522</v>
      </c>
      <c r="B41" s="12"/>
      <c r="D41" s="22">
        <v>3442</v>
      </c>
      <c r="F41" s="16">
        <v>57.081260364842457</v>
      </c>
      <c r="G41" s="22"/>
      <c r="H41" s="12" t="s">
        <v>282</v>
      </c>
      <c r="I41" s="12"/>
      <c r="K41" s="13"/>
    </row>
    <row r="42" spans="1:13" x14ac:dyDescent="0.3">
      <c r="A42" s="13" t="s">
        <v>523</v>
      </c>
      <c r="D42" s="23">
        <v>2012</v>
      </c>
      <c r="F42" s="14">
        <v>33.366500829187395</v>
      </c>
    </row>
    <row r="43" spans="1:13" x14ac:dyDescent="0.3">
      <c r="A43" s="13" t="s">
        <v>524</v>
      </c>
      <c r="D43" s="13">
        <v>197</v>
      </c>
      <c r="F43" s="14">
        <v>3.2669983416252073</v>
      </c>
      <c r="K43" s="13"/>
    </row>
    <row r="44" spans="1:13" x14ac:dyDescent="0.3">
      <c r="A44" s="13" t="s">
        <v>18</v>
      </c>
      <c r="D44" s="23">
        <v>5651</v>
      </c>
      <c r="F44" s="14">
        <v>93.714759535655062</v>
      </c>
      <c r="K44" s="13"/>
    </row>
    <row r="45" spans="1:13" ht="15" thickBot="1" x14ac:dyDescent="0.35">
      <c r="A45" s="26" t="s">
        <v>374</v>
      </c>
      <c r="B45" s="39"/>
      <c r="C45" s="41"/>
      <c r="D45" s="27">
        <v>6030</v>
      </c>
      <c r="E45" s="41"/>
      <c r="F45" s="40">
        <v>100</v>
      </c>
      <c r="G45" s="27"/>
      <c r="H45" s="41"/>
    </row>
    <row r="46" spans="1:13" x14ac:dyDescent="0.3">
      <c r="A46" s="17" t="s">
        <v>499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3" x14ac:dyDescent="0.3">
      <c r="A47" s="17" t="s">
        <v>152</v>
      </c>
    </row>
    <row r="48" spans="1:13" x14ac:dyDescent="0.3">
      <c r="M48" s="14"/>
    </row>
    <row r="49" spans="1:13" x14ac:dyDescent="0.3">
      <c r="M49" s="14"/>
    </row>
    <row r="50" spans="1:13" x14ac:dyDescent="0.3">
      <c r="A50" s="11"/>
      <c r="B50" s="11"/>
      <c r="C50" s="11"/>
      <c r="M50" s="16"/>
    </row>
    <row r="54" spans="1:13" x14ac:dyDescent="0.3">
      <c r="M54" s="63"/>
    </row>
    <row r="69" spans="1:1" x14ac:dyDescent="0.3">
      <c r="A69" s="17" t="s">
        <v>363</v>
      </c>
    </row>
    <row r="82" spans="1:13" x14ac:dyDescent="0.3">
      <c r="A82" s="138" t="s">
        <v>284</v>
      </c>
      <c r="B82" s="138"/>
      <c r="C82" s="138"/>
      <c r="D82" s="138"/>
      <c r="E82" s="138"/>
    </row>
    <row r="83" spans="1:13" ht="15" customHeight="1" x14ac:dyDescent="0.3">
      <c r="A83" s="138" t="s">
        <v>152</v>
      </c>
      <c r="B83" s="138"/>
      <c r="C83" s="138"/>
      <c r="D83" s="138"/>
    </row>
    <row r="84" spans="1:13" ht="15" customHeight="1" x14ac:dyDescent="0.3"/>
    <row r="85" spans="1:13" ht="15" customHeight="1" x14ac:dyDescent="0.3"/>
    <row r="89" spans="1:13" ht="15.75" customHeight="1" x14ac:dyDescent="0.3"/>
    <row r="90" spans="1:13" x14ac:dyDescent="0.3">
      <c r="K90" s="1"/>
      <c r="L90" s="11"/>
      <c r="M90" s="11"/>
    </row>
    <row r="92" spans="1:13" ht="15" customHeight="1" x14ac:dyDescent="0.3"/>
    <row r="96" spans="1:13" x14ac:dyDescent="0.3">
      <c r="A96" s="138" t="s">
        <v>284</v>
      </c>
      <c r="B96" s="138"/>
      <c r="C96" s="138"/>
      <c r="D96" s="138"/>
      <c r="E96" s="138"/>
    </row>
    <row r="97" spans="1:4" x14ac:dyDescent="0.3">
      <c r="A97" s="138" t="s">
        <v>152</v>
      </c>
      <c r="B97" s="138"/>
      <c r="C97" s="138"/>
      <c r="D97" s="138"/>
    </row>
    <row r="108" spans="1:4" ht="15" customHeight="1" x14ac:dyDescent="0.3"/>
    <row r="109" spans="1:4" ht="21" customHeight="1" x14ac:dyDescent="0.3"/>
    <row r="112" spans="1:4" ht="21" customHeight="1" x14ac:dyDescent="0.3"/>
    <row r="161" ht="21" customHeight="1" x14ac:dyDescent="0.3"/>
  </sheetData>
  <mergeCells count="12">
    <mergeCell ref="J12:M12"/>
    <mergeCell ref="A97:D97"/>
    <mergeCell ref="A83:D83"/>
    <mergeCell ref="B3:D3"/>
    <mergeCell ref="A8:H8"/>
    <mergeCell ref="A35:C35"/>
    <mergeCell ref="A38:D38"/>
    <mergeCell ref="A96:E96"/>
    <mergeCell ref="A82:E82"/>
    <mergeCell ref="A34:C34"/>
    <mergeCell ref="A10:F10"/>
    <mergeCell ref="B12:H12"/>
  </mergeCells>
  <pageMargins left="0.11811023622047245" right="0.11811023622047245" top="0.15748031496062992" bottom="0.15748031496062992" header="0.31496062992125984" footer="0.31496062992125984"/>
  <pageSetup paperSize="9" orientation="portrait" r:id="rId1"/>
  <ignoredErrors>
    <ignoredError sqref="C30:H30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17"/>
  <sheetViews>
    <sheetView showGridLines="0" topLeftCell="A35" zoomScaleNormal="100" workbookViewId="0">
      <selection activeCell="L8" sqref="L8"/>
    </sheetView>
  </sheetViews>
  <sheetFormatPr defaultRowHeight="14.4" x14ac:dyDescent="0.3"/>
  <cols>
    <col min="1" max="1" width="15.33203125" customWidth="1"/>
    <col min="4" max="4" width="9.88671875" customWidth="1"/>
    <col min="5" max="5" width="0.88671875" customWidth="1"/>
    <col min="6" max="6" width="10.6640625" customWidth="1"/>
    <col min="7" max="7" width="0.88671875" customWidth="1"/>
    <col min="8" max="8" width="8.5546875" customWidth="1"/>
    <col min="10" max="10" width="9" customWidth="1"/>
    <col min="12" max="12" width="9.109375" customWidth="1"/>
  </cols>
  <sheetData>
    <row r="1" spans="1:12" x14ac:dyDescent="0.3">
      <c r="A1" s="29" t="s">
        <v>309</v>
      </c>
      <c r="B1" s="29"/>
      <c r="C1" s="29"/>
      <c r="D1" s="29"/>
      <c r="E1" s="29"/>
      <c r="F1" s="29"/>
      <c r="G1" s="29"/>
      <c r="H1" s="29"/>
      <c r="I1" s="29"/>
    </row>
    <row r="2" spans="1:12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3"/>
      <c r="H3" s="142" t="s">
        <v>274</v>
      </c>
      <c r="I3" s="142"/>
      <c r="J3" s="142"/>
      <c r="K3" s="18"/>
    </row>
    <row r="4" spans="1:12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K4" s="18"/>
    </row>
    <row r="5" spans="1:12" x14ac:dyDescent="0.3">
      <c r="A5" s="12" t="s">
        <v>46</v>
      </c>
      <c r="B5" s="22">
        <v>13847</v>
      </c>
      <c r="C5" s="22">
        <v>7413</v>
      </c>
      <c r="D5" s="22">
        <v>6434</v>
      </c>
      <c r="E5" s="22"/>
      <c r="F5" s="22">
        <v>5730</v>
      </c>
      <c r="G5" s="22"/>
      <c r="H5" s="16">
        <v>41.380804506391279</v>
      </c>
      <c r="I5" s="16">
        <v>41.292324295157158</v>
      </c>
      <c r="J5" s="16">
        <v>41.482747901771837</v>
      </c>
      <c r="K5" s="12"/>
    </row>
    <row r="6" spans="1:12" x14ac:dyDescent="0.3">
      <c r="A6" s="13" t="s">
        <v>16</v>
      </c>
      <c r="B6" s="23">
        <v>1125</v>
      </c>
      <c r="C6" s="23">
        <v>659</v>
      </c>
      <c r="D6" s="23">
        <v>466</v>
      </c>
      <c r="E6" s="23"/>
      <c r="F6" s="23">
        <v>598</v>
      </c>
      <c r="G6" s="23"/>
      <c r="H6" s="14">
        <v>53.155555555555559</v>
      </c>
      <c r="I6" s="14">
        <v>52.807283763277688</v>
      </c>
      <c r="J6" s="14">
        <v>53.648068669527895</v>
      </c>
      <c r="K6" s="14"/>
    </row>
    <row r="7" spans="1:12" ht="15" thickBot="1" x14ac:dyDescent="0.35">
      <c r="A7" s="24" t="s">
        <v>269</v>
      </c>
      <c r="B7" s="25">
        <v>12722</v>
      </c>
      <c r="C7" s="25">
        <v>6754</v>
      </c>
      <c r="D7" s="25">
        <v>5968</v>
      </c>
      <c r="E7" s="25"/>
      <c r="F7" s="25">
        <v>5132</v>
      </c>
      <c r="G7" s="25"/>
      <c r="H7" s="43">
        <v>40.339569250117904</v>
      </c>
      <c r="I7" s="43">
        <v>40.168788865857266</v>
      </c>
      <c r="J7" s="43">
        <v>40.532841823056302</v>
      </c>
      <c r="K7" s="13"/>
    </row>
    <row r="8" spans="1:12" x14ac:dyDescent="0.3">
      <c r="A8" s="147" t="s">
        <v>365</v>
      </c>
      <c r="B8" s="147"/>
      <c r="C8" s="147"/>
      <c r="D8" s="147"/>
      <c r="E8" s="147"/>
      <c r="F8" s="147"/>
      <c r="G8" s="13"/>
      <c r="H8" s="13"/>
    </row>
    <row r="10" spans="1:12" x14ac:dyDescent="0.3">
      <c r="A10" s="45"/>
      <c r="B10" s="45"/>
      <c r="C10" s="45"/>
    </row>
    <row r="11" spans="1:12" ht="18" customHeight="1" x14ac:dyDescent="0.3">
      <c r="A11" s="29" t="s">
        <v>298</v>
      </c>
      <c r="B11" s="29"/>
      <c r="C11" s="29"/>
      <c r="D11" s="29"/>
      <c r="E11" s="29"/>
      <c r="F11" s="4"/>
      <c r="G11" s="4"/>
    </row>
    <row r="12" spans="1:12" ht="18" customHeight="1" thickBot="1" x14ac:dyDescent="0.35">
      <c r="A12" s="9"/>
      <c r="B12" s="9"/>
      <c r="C12" s="9"/>
      <c r="D12" s="41"/>
      <c r="E12" s="41"/>
      <c r="F12" s="41"/>
      <c r="G12" s="41"/>
      <c r="H12" s="41"/>
      <c r="I12" s="41"/>
      <c r="J12" s="41"/>
    </row>
    <row r="13" spans="1:12" ht="18" customHeight="1" x14ac:dyDescent="0.3">
      <c r="A13" s="95" t="s">
        <v>0</v>
      </c>
      <c r="B13" s="142" t="s">
        <v>26</v>
      </c>
      <c r="C13" s="142"/>
      <c r="D13" s="142"/>
      <c r="E13" s="142"/>
      <c r="F13" s="142"/>
      <c r="G13" s="18"/>
      <c r="H13" s="142" t="s">
        <v>275</v>
      </c>
      <c r="I13" s="142"/>
      <c r="J13" s="142"/>
    </row>
    <row r="14" spans="1:12" ht="24" customHeight="1" x14ac:dyDescent="0.3">
      <c r="A14" s="2"/>
      <c r="B14" s="32" t="s">
        <v>17</v>
      </c>
      <c r="C14" s="33" t="s">
        <v>131</v>
      </c>
      <c r="D14" s="33" t="s">
        <v>272</v>
      </c>
      <c r="E14" s="33"/>
      <c r="F14" s="33" t="s">
        <v>513</v>
      </c>
      <c r="G14" s="33"/>
      <c r="H14" s="33" t="s">
        <v>131</v>
      </c>
      <c r="I14" s="33" t="s">
        <v>272</v>
      </c>
      <c r="J14" s="33" t="s">
        <v>513</v>
      </c>
    </row>
    <row r="15" spans="1:12" ht="15" customHeight="1" x14ac:dyDescent="0.3">
      <c r="A15" s="13" t="s">
        <v>1</v>
      </c>
      <c r="B15" s="23">
        <v>368</v>
      </c>
      <c r="C15" s="13">
        <v>253</v>
      </c>
      <c r="D15" s="13">
        <v>58</v>
      </c>
      <c r="E15" s="13"/>
      <c r="F15" s="13">
        <v>57</v>
      </c>
      <c r="G15" s="13"/>
      <c r="H15" s="14">
        <v>68.75</v>
      </c>
      <c r="I15" s="14">
        <v>15.760869565217392</v>
      </c>
      <c r="J15" s="14">
        <v>15.489130434782608</v>
      </c>
      <c r="L15" s="118"/>
    </row>
    <row r="16" spans="1:12" ht="15" customHeight="1" x14ac:dyDescent="0.3">
      <c r="A16" s="13" t="s">
        <v>2</v>
      </c>
      <c r="B16" s="23">
        <v>329</v>
      </c>
      <c r="C16" s="13">
        <v>195</v>
      </c>
      <c r="D16" s="13">
        <v>118</v>
      </c>
      <c r="E16" s="13"/>
      <c r="F16" s="13">
        <v>16</v>
      </c>
      <c r="G16" s="13"/>
      <c r="H16" s="14">
        <v>59.270516717325229</v>
      </c>
      <c r="I16" s="14">
        <v>35.866261398176292</v>
      </c>
      <c r="J16" s="14">
        <v>4.86322188449848</v>
      </c>
      <c r="L16" s="118"/>
    </row>
    <row r="17" spans="1:12" ht="15" customHeight="1" x14ac:dyDescent="0.3">
      <c r="A17" s="13" t="s">
        <v>3</v>
      </c>
      <c r="B17" s="23">
        <v>569</v>
      </c>
      <c r="C17" s="13">
        <v>428</v>
      </c>
      <c r="D17" s="13">
        <v>124</v>
      </c>
      <c r="E17" s="13"/>
      <c r="F17" s="13">
        <v>17</v>
      </c>
      <c r="G17" s="13"/>
      <c r="H17" s="14">
        <v>75.219683655536031</v>
      </c>
      <c r="I17" s="14">
        <v>21.79261862917399</v>
      </c>
      <c r="J17" s="14">
        <v>2.9876977152899822</v>
      </c>
      <c r="L17" s="118"/>
    </row>
    <row r="18" spans="1:12" ht="15" customHeight="1" x14ac:dyDescent="0.3">
      <c r="A18" s="13" t="s">
        <v>4</v>
      </c>
      <c r="B18" s="23">
        <v>404</v>
      </c>
      <c r="C18" s="13">
        <v>196</v>
      </c>
      <c r="D18" s="13">
        <v>192</v>
      </c>
      <c r="E18" s="13"/>
      <c r="F18" s="13">
        <v>16</v>
      </c>
      <c r="G18" s="13"/>
      <c r="H18" s="14">
        <v>48.514851485148512</v>
      </c>
      <c r="I18" s="14">
        <v>47.524752475247524</v>
      </c>
      <c r="J18" s="14">
        <v>3.9603960396039604</v>
      </c>
      <c r="L18" s="118"/>
    </row>
    <row r="19" spans="1:12" ht="15" customHeight="1" x14ac:dyDescent="0.3">
      <c r="A19" s="13" t="s">
        <v>5</v>
      </c>
      <c r="B19" s="23">
        <v>231</v>
      </c>
      <c r="C19" s="13">
        <v>209</v>
      </c>
      <c r="D19" s="13">
        <v>19</v>
      </c>
      <c r="E19" s="13"/>
      <c r="F19" s="13">
        <v>3</v>
      </c>
      <c r="G19" s="13"/>
      <c r="H19" s="14">
        <v>90.476190476190482</v>
      </c>
      <c r="I19" s="14">
        <v>8.2251082251082259</v>
      </c>
      <c r="J19" s="14">
        <v>1.2987012987012987</v>
      </c>
      <c r="L19" s="118"/>
    </row>
    <row r="20" spans="1:12" ht="15" customHeight="1" x14ac:dyDescent="0.3">
      <c r="A20" s="13" t="s">
        <v>6</v>
      </c>
      <c r="B20" s="23">
        <v>394</v>
      </c>
      <c r="C20" s="13">
        <v>268</v>
      </c>
      <c r="D20" s="13">
        <v>114</v>
      </c>
      <c r="E20" s="13"/>
      <c r="F20" s="13">
        <v>12</v>
      </c>
      <c r="G20" s="13"/>
      <c r="H20" s="14">
        <v>68.020304568527919</v>
      </c>
      <c r="I20" s="14">
        <v>28.934010152284262</v>
      </c>
      <c r="J20" s="14">
        <v>3.0456852791878175</v>
      </c>
      <c r="L20" s="118"/>
    </row>
    <row r="21" spans="1:12" ht="15" customHeight="1" x14ac:dyDescent="0.3">
      <c r="A21" s="13" t="s">
        <v>7</v>
      </c>
      <c r="B21" s="23">
        <v>526</v>
      </c>
      <c r="C21" s="13">
        <v>270</v>
      </c>
      <c r="D21" s="13">
        <v>217</v>
      </c>
      <c r="E21" s="13"/>
      <c r="F21" s="13">
        <v>39</v>
      </c>
      <c r="G21" s="13"/>
      <c r="H21" s="14">
        <v>51.330798479087449</v>
      </c>
      <c r="I21" s="14">
        <v>41.254752851711025</v>
      </c>
      <c r="J21" s="14">
        <v>7.4144486692015201</v>
      </c>
      <c r="L21" s="118"/>
    </row>
    <row r="22" spans="1:12" ht="15" customHeight="1" x14ac:dyDescent="0.3">
      <c r="A22" s="13" t="s">
        <v>8</v>
      </c>
      <c r="B22" s="23">
        <v>270</v>
      </c>
      <c r="C22" s="51">
        <v>135</v>
      </c>
      <c r="D22" s="13">
        <v>118</v>
      </c>
      <c r="E22" s="13"/>
      <c r="F22" s="13">
        <v>17</v>
      </c>
      <c r="G22" s="13"/>
      <c r="H22" s="14">
        <v>50</v>
      </c>
      <c r="I22" s="14">
        <v>43.703703703703702</v>
      </c>
      <c r="J22" s="14">
        <v>6.2962962962962958</v>
      </c>
      <c r="L22" s="118"/>
    </row>
    <row r="23" spans="1:12" ht="15" customHeight="1" x14ac:dyDescent="0.3">
      <c r="A23" s="13" t="s">
        <v>9</v>
      </c>
      <c r="B23" s="23">
        <v>207</v>
      </c>
      <c r="C23" s="13">
        <v>91</v>
      </c>
      <c r="D23" s="13">
        <v>96</v>
      </c>
      <c r="E23" s="13"/>
      <c r="F23" s="13">
        <v>20</v>
      </c>
      <c r="G23" s="13"/>
      <c r="H23" s="14">
        <v>43.961352657004831</v>
      </c>
      <c r="I23" s="14">
        <v>46.376811594202898</v>
      </c>
      <c r="J23" s="14">
        <v>9.6618357487922708</v>
      </c>
      <c r="L23" s="118"/>
    </row>
    <row r="24" spans="1:12" ht="15" customHeight="1" x14ac:dyDescent="0.3">
      <c r="A24" s="13" t="s">
        <v>10</v>
      </c>
      <c r="B24" s="23">
        <v>459</v>
      </c>
      <c r="C24" s="13">
        <v>153</v>
      </c>
      <c r="D24" s="13">
        <v>283</v>
      </c>
      <c r="E24" s="13"/>
      <c r="F24" s="13">
        <v>23</v>
      </c>
      <c r="G24" s="13"/>
      <c r="H24" s="14">
        <v>33.333333333333329</v>
      </c>
      <c r="I24" s="14">
        <v>61.655773420479299</v>
      </c>
      <c r="J24" s="14">
        <v>5.0108932461873641</v>
      </c>
      <c r="L24" s="118"/>
    </row>
    <row r="25" spans="1:12" ht="15" customHeight="1" x14ac:dyDescent="0.3">
      <c r="A25" s="13" t="s">
        <v>11</v>
      </c>
      <c r="B25" s="23">
        <v>185</v>
      </c>
      <c r="C25" s="51">
        <v>27</v>
      </c>
      <c r="D25" s="13">
        <v>157</v>
      </c>
      <c r="E25" s="13"/>
      <c r="F25" s="13">
        <v>1</v>
      </c>
      <c r="G25" s="13"/>
      <c r="H25" s="14">
        <v>14.594594594594595</v>
      </c>
      <c r="I25" s="14">
        <v>84.86486486486487</v>
      </c>
      <c r="J25" s="14">
        <v>0.54054054054054057</v>
      </c>
      <c r="L25" s="118"/>
    </row>
    <row r="26" spans="1:12" ht="15" customHeight="1" x14ac:dyDescent="0.3">
      <c r="A26" s="13" t="s">
        <v>12</v>
      </c>
      <c r="B26" s="23">
        <v>506</v>
      </c>
      <c r="C26" s="13">
        <v>277</v>
      </c>
      <c r="D26" s="13">
        <v>187</v>
      </c>
      <c r="E26" s="13"/>
      <c r="F26" s="13">
        <v>42</v>
      </c>
      <c r="G26" s="13"/>
      <c r="H26" s="14">
        <v>54.743083003952563</v>
      </c>
      <c r="I26" s="14">
        <v>36.95652173913043</v>
      </c>
      <c r="J26" s="14">
        <v>8.3003952569169961</v>
      </c>
      <c r="L26" s="118"/>
    </row>
    <row r="27" spans="1:12" ht="15" customHeight="1" x14ac:dyDescent="0.3">
      <c r="A27" s="13" t="s">
        <v>13</v>
      </c>
      <c r="B27" s="23">
        <v>107</v>
      </c>
      <c r="C27" s="51">
        <v>28</v>
      </c>
      <c r="D27" s="13">
        <v>78</v>
      </c>
      <c r="E27" s="13"/>
      <c r="F27" s="13">
        <v>1</v>
      </c>
      <c r="G27" s="13"/>
      <c r="H27" s="14">
        <v>26.168224299065418</v>
      </c>
      <c r="I27" s="14">
        <v>72.89719626168224</v>
      </c>
      <c r="J27" s="14">
        <v>0.93457943925233633</v>
      </c>
      <c r="L27" s="118"/>
    </row>
    <row r="28" spans="1:12" ht="15" customHeight="1" x14ac:dyDescent="0.3">
      <c r="A28" s="13" t="s">
        <v>14</v>
      </c>
      <c r="B28" s="23">
        <v>318</v>
      </c>
      <c r="C28" s="13">
        <v>132</v>
      </c>
      <c r="D28" s="13">
        <v>136</v>
      </c>
      <c r="E28" s="13"/>
      <c r="F28" s="13">
        <v>50</v>
      </c>
      <c r="G28" s="13"/>
      <c r="H28" s="14">
        <v>41.509433962264154</v>
      </c>
      <c r="I28" s="14">
        <v>42.767295597484278</v>
      </c>
      <c r="J28" s="14">
        <v>15.723270440251572</v>
      </c>
      <c r="L28" s="118"/>
    </row>
    <row r="29" spans="1:12" ht="15" customHeight="1" x14ac:dyDescent="0.3">
      <c r="A29" s="13" t="s">
        <v>15</v>
      </c>
      <c r="B29" s="23">
        <v>234</v>
      </c>
      <c r="C29" s="13">
        <v>87</v>
      </c>
      <c r="D29" s="13">
        <v>144</v>
      </c>
      <c r="E29" s="13"/>
      <c r="F29" s="13">
        <v>3</v>
      </c>
      <c r="G29" s="13"/>
      <c r="H29" s="14">
        <v>37.179487179487182</v>
      </c>
      <c r="I29" s="14">
        <v>61.53846153846154</v>
      </c>
      <c r="J29" s="14">
        <v>1.2820512820512819</v>
      </c>
      <c r="L29" s="118"/>
    </row>
    <row r="30" spans="1:12" ht="15" customHeight="1" x14ac:dyDescent="0.3">
      <c r="A30" s="13" t="s">
        <v>16</v>
      </c>
      <c r="B30" s="23">
        <v>630</v>
      </c>
      <c r="C30" s="13">
        <v>167</v>
      </c>
      <c r="D30" s="13">
        <v>388</v>
      </c>
      <c r="E30" s="13"/>
      <c r="F30" s="13">
        <v>75</v>
      </c>
      <c r="G30" s="13"/>
      <c r="H30" s="14">
        <v>26.50793650793651</v>
      </c>
      <c r="I30" s="14">
        <v>61.587301587301589</v>
      </c>
      <c r="J30" s="14">
        <v>11.904761904761903</v>
      </c>
      <c r="L30" s="118"/>
    </row>
    <row r="31" spans="1:12" ht="18" customHeight="1" x14ac:dyDescent="0.3">
      <c r="A31" s="13" t="s">
        <v>269</v>
      </c>
      <c r="B31" s="23">
        <v>5107</v>
      </c>
      <c r="C31" s="23">
        <v>2749</v>
      </c>
      <c r="D31" s="23">
        <v>2041</v>
      </c>
      <c r="E31" s="13"/>
      <c r="F31" s="23">
        <v>317</v>
      </c>
      <c r="G31" s="13"/>
      <c r="H31" s="14">
        <v>53.828079107107897</v>
      </c>
      <c r="I31" s="14">
        <v>39.964754258860388</v>
      </c>
      <c r="J31" s="14">
        <v>6.2071666340317213</v>
      </c>
      <c r="L31" s="118"/>
    </row>
    <row r="32" spans="1:12" ht="18" customHeight="1" x14ac:dyDescent="0.3">
      <c r="A32" s="13" t="s">
        <v>515</v>
      </c>
      <c r="B32" s="23">
        <v>3517</v>
      </c>
      <c r="C32" s="23">
        <v>1959</v>
      </c>
      <c r="D32" s="23">
        <v>1355</v>
      </c>
      <c r="E32" s="23"/>
      <c r="F32" s="23">
        <v>203</v>
      </c>
      <c r="G32" s="23"/>
      <c r="H32" s="14">
        <v>55.70088143303952</v>
      </c>
      <c r="I32" s="14">
        <v>38.52715382428206</v>
      </c>
      <c r="J32" s="14">
        <v>5.7719647426784189</v>
      </c>
      <c r="L32" s="118"/>
    </row>
    <row r="33" spans="1:12" ht="18" customHeight="1" x14ac:dyDescent="0.3">
      <c r="A33" s="13" t="s">
        <v>44</v>
      </c>
      <c r="B33" s="23">
        <v>1590</v>
      </c>
      <c r="C33" s="23">
        <v>790</v>
      </c>
      <c r="D33" s="23">
        <v>686</v>
      </c>
      <c r="E33" s="23"/>
      <c r="F33" s="23">
        <v>114</v>
      </c>
      <c r="G33" s="23"/>
      <c r="H33" s="14">
        <v>49.685534591194966</v>
      </c>
      <c r="I33" s="14">
        <v>43.144654088050316</v>
      </c>
      <c r="J33" s="14">
        <v>7.1698113207547172</v>
      </c>
      <c r="L33" s="118"/>
    </row>
    <row r="34" spans="1:12" ht="18" customHeight="1" thickBot="1" x14ac:dyDescent="0.35">
      <c r="A34" s="26" t="s">
        <v>46</v>
      </c>
      <c r="B34" s="27">
        <v>5737</v>
      </c>
      <c r="C34" s="27">
        <v>2916</v>
      </c>
      <c r="D34" s="27">
        <v>2429</v>
      </c>
      <c r="E34" s="27"/>
      <c r="F34" s="27">
        <v>392</v>
      </c>
      <c r="G34" s="27"/>
      <c r="H34" s="40">
        <v>50.827958863517523</v>
      </c>
      <c r="I34" s="40">
        <v>42.339201673348441</v>
      </c>
      <c r="J34" s="40">
        <v>6.8328394631340421</v>
      </c>
      <c r="L34" s="118"/>
    </row>
    <row r="35" spans="1:12" x14ac:dyDescent="0.3">
      <c r="A35" s="138" t="s">
        <v>279</v>
      </c>
      <c r="B35" s="138"/>
      <c r="C35" s="138"/>
      <c r="D35" s="3"/>
      <c r="E35" s="3"/>
      <c r="L35" s="118"/>
    </row>
    <row r="36" spans="1:12" x14ac:dyDescent="0.3">
      <c r="A36" s="138" t="s">
        <v>145</v>
      </c>
      <c r="B36" s="138"/>
      <c r="C36" s="138"/>
    </row>
    <row r="38" spans="1:12" ht="15" customHeight="1" x14ac:dyDescent="0.3">
      <c r="B38" s="45"/>
      <c r="C38" s="45"/>
      <c r="K38" s="63"/>
    </row>
    <row r="39" spans="1:12" x14ac:dyDescent="0.3">
      <c r="A39" s="29" t="s">
        <v>299</v>
      </c>
      <c r="B39" s="29"/>
      <c r="C39" s="29"/>
      <c r="D39" s="29"/>
      <c r="E39" s="29"/>
    </row>
    <row r="40" spans="1:12" ht="15" thickBot="1" x14ac:dyDescent="0.35">
      <c r="A40" s="8"/>
      <c r="B40" s="8"/>
      <c r="C40" s="8"/>
      <c r="D40" s="8"/>
      <c r="E40" s="8"/>
      <c r="F40" s="41"/>
      <c r="G40" s="41"/>
      <c r="H40" s="41"/>
    </row>
    <row r="41" spans="1:12" x14ac:dyDescent="0.3">
      <c r="A41" s="48" t="s">
        <v>36</v>
      </c>
      <c r="B41" s="48"/>
      <c r="C41" s="48"/>
      <c r="D41" s="52"/>
      <c r="E41" s="49"/>
      <c r="F41" s="49" t="s">
        <v>26</v>
      </c>
      <c r="G41" s="49"/>
      <c r="H41" s="49" t="s">
        <v>275</v>
      </c>
      <c r="I41" s="52"/>
    </row>
    <row r="42" spans="1:12" x14ac:dyDescent="0.3">
      <c r="A42" s="12" t="s">
        <v>525</v>
      </c>
      <c r="B42" s="12"/>
      <c r="C42" s="12"/>
      <c r="E42" s="22"/>
      <c r="F42" s="22">
        <v>2916</v>
      </c>
      <c r="G42" s="16"/>
      <c r="H42" s="16">
        <v>50.827958863517523</v>
      </c>
      <c r="I42" s="12" t="s">
        <v>282</v>
      </c>
    </row>
    <row r="43" spans="1:12" x14ac:dyDescent="0.3">
      <c r="A43" s="12" t="s">
        <v>526</v>
      </c>
      <c r="B43" s="12"/>
      <c r="C43" s="12"/>
      <c r="D43" s="1"/>
      <c r="E43" s="22"/>
      <c r="F43" s="22">
        <v>2429</v>
      </c>
      <c r="G43" s="16"/>
      <c r="H43" s="16">
        <v>42.339201673348441</v>
      </c>
      <c r="I43" s="12" t="s">
        <v>282</v>
      </c>
    </row>
    <row r="44" spans="1:12" x14ac:dyDescent="0.3">
      <c r="A44" s="13" t="s">
        <v>18</v>
      </c>
      <c r="B44" s="13"/>
      <c r="C44" s="13"/>
      <c r="E44" s="23"/>
      <c r="F44" s="23">
        <v>5345</v>
      </c>
      <c r="G44" s="14"/>
      <c r="H44" s="14">
        <v>93.167160536865964</v>
      </c>
    </row>
    <row r="45" spans="1:12" ht="15" thickBot="1" x14ac:dyDescent="0.35">
      <c r="A45" s="26" t="s">
        <v>374</v>
      </c>
      <c r="B45" s="39"/>
      <c r="C45" s="39"/>
      <c r="D45" s="41"/>
      <c r="E45" s="27"/>
      <c r="F45" s="27">
        <v>5737</v>
      </c>
      <c r="G45" s="41"/>
      <c r="H45" s="40">
        <v>100</v>
      </c>
      <c r="I45" s="41"/>
    </row>
    <row r="46" spans="1:12" x14ac:dyDescent="0.3">
      <c r="A46" s="17" t="s">
        <v>499</v>
      </c>
      <c r="B46" s="17"/>
      <c r="C46" s="17"/>
      <c r="D46" s="17"/>
      <c r="E46" s="17"/>
      <c r="F46" s="17"/>
      <c r="G46" s="17"/>
      <c r="H46" s="17"/>
      <c r="I46" s="17"/>
    </row>
    <row r="47" spans="1:12" x14ac:dyDescent="0.3">
      <c r="A47" s="17" t="s">
        <v>375</v>
      </c>
    </row>
    <row r="50" spans="11:11" x14ac:dyDescent="0.3">
      <c r="K50" s="14"/>
    </row>
    <row r="51" spans="11:11" x14ac:dyDescent="0.3">
      <c r="K51" s="16"/>
    </row>
    <row r="55" spans="11:11" x14ac:dyDescent="0.3">
      <c r="K55" s="63"/>
    </row>
    <row r="66" spans="1:11" ht="15" customHeight="1" x14ac:dyDescent="0.3"/>
    <row r="70" spans="1:11" x14ac:dyDescent="0.3">
      <c r="A70" s="17" t="s">
        <v>365</v>
      </c>
    </row>
    <row r="79" spans="1:11" x14ac:dyDescent="0.3">
      <c r="J79" s="1"/>
      <c r="K79" s="11"/>
    </row>
    <row r="80" spans="1:11" x14ac:dyDescent="0.3">
      <c r="E80" s="17"/>
      <c r="K80" s="5"/>
    </row>
    <row r="81" spans="1:11" x14ac:dyDescent="0.3">
      <c r="K81" s="5"/>
    </row>
    <row r="82" spans="1:11" x14ac:dyDescent="0.3">
      <c r="A82" s="17" t="s">
        <v>284</v>
      </c>
      <c r="B82" s="17"/>
      <c r="C82" s="17"/>
      <c r="D82" s="17"/>
      <c r="J82" s="1"/>
      <c r="K82" s="11"/>
    </row>
    <row r="83" spans="1:11" x14ac:dyDescent="0.3">
      <c r="A83" s="138" t="s">
        <v>145</v>
      </c>
      <c r="B83" s="138"/>
      <c r="C83" s="138"/>
      <c r="D83" s="138"/>
    </row>
    <row r="88" spans="1:11" ht="21" customHeight="1" x14ac:dyDescent="0.3"/>
    <row r="89" spans="1:11" ht="21" customHeight="1" x14ac:dyDescent="0.3"/>
    <row r="90" spans="1:11" ht="21" customHeight="1" x14ac:dyDescent="0.3"/>
    <row r="94" spans="1:11" x14ac:dyDescent="0.3">
      <c r="E94" s="17"/>
    </row>
    <row r="95" spans="1:11" x14ac:dyDescent="0.3">
      <c r="A95" s="17" t="s">
        <v>284</v>
      </c>
      <c r="B95" s="17"/>
      <c r="C95" s="17"/>
      <c r="D95" s="17"/>
    </row>
    <row r="96" spans="1:11" x14ac:dyDescent="0.3">
      <c r="A96" s="138" t="s">
        <v>145</v>
      </c>
      <c r="B96" s="138"/>
      <c r="C96" s="138"/>
      <c r="D96" s="138"/>
    </row>
    <row r="97" ht="15" customHeight="1" x14ac:dyDescent="0.3"/>
    <row r="113" ht="21" customHeight="1" x14ac:dyDescent="0.3"/>
    <row r="114" ht="21" customHeight="1" x14ac:dyDescent="0.3"/>
    <row r="117" ht="21" customHeight="1" x14ac:dyDescent="0.3"/>
  </sheetData>
  <mergeCells count="9">
    <mergeCell ref="A96:D96"/>
    <mergeCell ref="A83:D83"/>
    <mergeCell ref="A8:F8"/>
    <mergeCell ref="B3:D3"/>
    <mergeCell ref="H3:J3"/>
    <mergeCell ref="B13:F13"/>
    <mergeCell ref="H13:J13"/>
    <mergeCell ref="A35:C35"/>
    <mergeCell ref="A36:C36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B217"/>
  <sheetViews>
    <sheetView showGridLines="0" topLeftCell="A28" zoomScaleNormal="100" workbookViewId="0">
      <selection activeCell="L8" sqref="L8"/>
    </sheetView>
  </sheetViews>
  <sheetFormatPr defaultRowHeight="14.4" x14ac:dyDescent="0.3"/>
  <cols>
    <col min="1" max="1" width="11.88671875" customWidth="1"/>
    <col min="2" max="2" width="5.88671875" customWidth="1"/>
    <col min="3" max="3" width="8.5546875" customWidth="1"/>
    <col min="4" max="4" width="8.109375" customWidth="1"/>
    <col min="5" max="5" width="0.88671875" customWidth="1"/>
    <col min="6" max="6" width="8.44140625" customWidth="1"/>
    <col min="7" max="7" width="0.88671875" customWidth="1"/>
    <col min="8" max="8" width="8.33203125" customWidth="1"/>
    <col min="9" max="9" width="0.88671875" customWidth="1"/>
    <col min="10" max="10" width="5.6640625" customWidth="1"/>
    <col min="11" max="11" width="0.6640625" customWidth="1"/>
    <col min="12" max="12" width="8.5546875" customWidth="1"/>
    <col min="13" max="13" width="8.6640625" customWidth="1"/>
    <col min="14" max="14" width="9.109375" customWidth="1"/>
    <col min="15" max="15" width="9" customWidth="1"/>
    <col min="16" max="16" width="5.109375" customWidth="1"/>
    <col min="17" max="22" width="9.109375" customWidth="1"/>
    <col min="23" max="23" width="7.109375" customWidth="1"/>
    <col min="24" max="24" width="7.33203125" customWidth="1"/>
    <col min="25" max="25" width="6.88671875" customWidth="1"/>
    <col min="26" max="28" width="7.109375" customWidth="1"/>
    <col min="29" max="29" width="6.5546875" customWidth="1"/>
    <col min="30" max="30" width="6.109375" customWidth="1"/>
    <col min="31" max="31" width="6.5546875" customWidth="1"/>
    <col min="32" max="33" width="7" customWidth="1"/>
    <col min="34" max="35" width="7.33203125" customWidth="1"/>
    <col min="36" max="36" width="7.109375" customWidth="1"/>
    <col min="37" max="37" width="7.88671875" customWidth="1"/>
    <col min="38" max="38" width="7.6640625" customWidth="1"/>
    <col min="39" max="39" width="8.33203125" customWidth="1"/>
    <col min="40" max="40" width="8.5546875" customWidth="1"/>
    <col min="41" max="41" width="7.33203125" customWidth="1"/>
    <col min="42" max="42" width="6.6640625" customWidth="1"/>
    <col min="46" max="46" width="15.33203125" customWidth="1"/>
  </cols>
  <sheetData>
    <row r="1" spans="1:54" x14ac:dyDescent="0.3">
      <c r="A1" s="29" t="s">
        <v>308</v>
      </c>
      <c r="B1" s="29"/>
      <c r="C1" s="29"/>
      <c r="D1" s="29"/>
      <c r="E1" s="29"/>
      <c r="F1" s="29"/>
      <c r="G1" s="29"/>
      <c r="H1" s="29"/>
      <c r="I1" s="29"/>
      <c r="AY1" s="1"/>
    </row>
    <row r="2" spans="1:54" ht="5.25" customHeight="1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  <c r="L2" s="41"/>
      <c r="AY2" s="1"/>
    </row>
    <row r="3" spans="1:54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3"/>
      <c r="H3" s="142" t="s">
        <v>274</v>
      </c>
      <c r="I3" s="142"/>
      <c r="J3" s="142"/>
      <c r="K3" s="142"/>
      <c r="L3" s="142"/>
      <c r="M3" s="18"/>
      <c r="N3" s="18"/>
      <c r="O3" s="18"/>
      <c r="AW3" s="1"/>
      <c r="AX3" s="1"/>
      <c r="AY3" s="1"/>
      <c r="AZ3" s="1"/>
      <c r="BA3" s="1"/>
      <c r="BB3" s="1"/>
    </row>
    <row r="4" spans="1:54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44"/>
      <c r="J4" s="21" t="s">
        <v>270</v>
      </c>
      <c r="K4" s="21"/>
      <c r="L4" s="21" t="s">
        <v>271</v>
      </c>
      <c r="M4" s="18"/>
      <c r="N4" s="18"/>
      <c r="O4" s="18"/>
      <c r="AX4" s="5"/>
      <c r="AY4" s="5"/>
      <c r="AZ4" s="3"/>
    </row>
    <row r="5" spans="1:54" ht="13.5" customHeight="1" x14ac:dyDescent="0.3">
      <c r="A5" s="12" t="s">
        <v>46</v>
      </c>
      <c r="B5" s="22">
        <v>13713</v>
      </c>
      <c r="C5" s="22">
        <v>7417</v>
      </c>
      <c r="D5" s="22">
        <v>6296</v>
      </c>
      <c r="E5" s="22"/>
      <c r="F5" s="22">
        <v>7271</v>
      </c>
      <c r="G5" s="22"/>
      <c r="H5" s="16">
        <v>53.022679209509228</v>
      </c>
      <c r="I5" s="14"/>
      <c r="J5" s="16">
        <v>53.997573142780098</v>
      </c>
      <c r="K5" s="16"/>
      <c r="L5" s="16">
        <v>51.874205844980935</v>
      </c>
      <c r="M5" s="12"/>
      <c r="N5" s="12"/>
      <c r="O5" s="12"/>
      <c r="AX5" s="5"/>
      <c r="AY5" s="5"/>
      <c r="AZ5" s="3"/>
    </row>
    <row r="6" spans="1:54" ht="13.5" customHeight="1" x14ac:dyDescent="0.3">
      <c r="A6" s="13" t="s">
        <v>16</v>
      </c>
      <c r="B6" s="23">
        <v>1316</v>
      </c>
      <c r="C6" s="23">
        <v>773</v>
      </c>
      <c r="D6" s="23">
        <v>543</v>
      </c>
      <c r="E6" s="23"/>
      <c r="F6" s="23">
        <v>717</v>
      </c>
      <c r="G6" s="23"/>
      <c r="H6" s="14">
        <v>54.483282674772035</v>
      </c>
      <c r="I6" s="14"/>
      <c r="J6" s="14">
        <v>53.298835705045278</v>
      </c>
      <c r="K6" s="14"/>
      <c r="L6" s="14">
        <v>56.169429097605892</v>
      </c>
      <c r="M6" s="14"/>
      <c r="N6" s="14"/>
      <c r="O6" s="14"/>
      <c r="AX6" s="5"/>
      <c r="AY6" s="5"/>
      <c r="AZ6" s="3"/>
    </row>
    <row r="7" spans="1:54" ht="13.5" customHeight="1" thickBot="1" x14ac:dyDescent="0.35">
      <c r="A7" s="24" t="s">
        <v>269</v>
      </c>
      <c r="B7" s="25">
        <v>12397</v>
      </c>
      <c r="C7" s="25">
        <v>6644</v>
      </c>
      <c r="D7" s="25">
        <v>5753</v>
      </c>
      <c r="E7" s="25"/>
      <c r="F7" s="25">
        <v>6554</v>
      </c>
      <c r="G7" s="25"/>
      <c r="H7" s="43">
        <v>52.867629265144785</v>
      </c>
      <c r="I7" s="43"/>
      <c r="J7" s="43">
        <v>54.078868151715831</v>
      </c>
      <c r="K7" s="43"/>
      <c r="L7" s="43">
        <v>51.468798887536934</v>
      </c>
      <c r="M7" s="13"/>
      <c r="N7" s="13"/>
      <c r="O7" s="13"/>
      <c r="AX7" s="5"/>
      <c r="AY7" s="5"/>
      <c r="AZ7" s="3"/>
    </row>
    <row r="8" spans="1:54" x14ac:dyDescent="0.3">
      <c r="A8" s="147" t="s">
        <v>366</v>
      </c>
      <c r="B8" s="147"/>
      <c r="C8" s="147"/>
      <c r="D8" s="147"/>
      <c r="E8" s="147"/>
      <c r="F8" s="147"/>
      <c r="G8" s="17"/>
      <c r="H8" s="13"/>
      <c r="I8" s="13"/>
      <c r="AX8" s="5"/>
      <c r="AY8" s="5"/>
      <c r="AZ8" s="3"/>
    </row>
    <row r="9" spans="1:54" x14ac:dyDescent="0.3">
      <c r="A9" s="45"/>
      <c r="B9" s="45"/>
      <c r="C9" s="45"/>
      <c r="AX9" s="5"/>
      <c r="AY9" s="5"/>
      <c r="AZ9" s="3"/>
    </row>
    <row r="10" spans="1:54" x14ac:dyDescent="0.3">
      <c r="A10" s="140" t="s">
        <v>511</v>
      </c>
      <c r="B10" s="140"/>
      <c r="C10" s="140"/>
      <c r="D10" s="140"/>
      <c r="E10" s="140"/>
      <c r="F10" s="140"/>
      <c r="G10" s="4"/>
      <c r="AX10" s="5"/>
      <c r="AY10" s="5"/>
      <c r="AZ10" s="3"/>
    </row>
    <row r="11" spans="1:54" ht="4.5" customHeight="1" thickBot="1" x14ac:dyDescent="0.35">
      <c r="A11" s="9"/>
      <c r="B11" s="9"/>
      <c r="C11" s="9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AW11" s="5"/>
      <c r="AX11" s="5"/>
      <c r="AY11" s="3"/>
    </row>
    <row r="12" spans="1:54" ht="15.75" customHeight="1" x14ac:dyDescent="0.3">
      <c r="A12" s="95" t="s">
        <v>0</v>
      </c>
      <c r="B12" s="142" t="s">
        <v>26</v>
      </c>
      <c r="C12" s="142"/>
      <c r="D12" s="142"/>
      <c r="E12" s="142"/>
      <c r="F12" s="142"/>
      <c r="G12" s="142"/>
      <c r="H12" s="142"/>
      <c r="I12" s="142"/>
      <c r="J12" s="142"/>
      <c r="K12" s="18"/>
      <c r="L12" s="141" t="s">
        <v>275</v>
      </c>
      <c r="M12" s="141"/>
      <c r="N12" s="141"/>
      <c r="O12" s="141"/>
      <c r="P12" s="141"/>
      <c r="AW12" s="5"/>
      <c r="AX12" s="5"/>
      <c r="AY12" s="3"/>
    </row>
    <row r="13" spans="1:54" ht="24" x14ac:dyDescent="0.3">
      <c r="A13" s="13"/>
      <c r="B13" s="18"/>
      <c r="C13" s="54" t="s">
        <v>131</v>
      </c>
      <c r="D13" s="54" t="s">
        <v>131</v>
      </c>
      <c r="E13" s="18"/>
      <c r="F13" s="54" t="s">
        <v>132</v>
      </c>
      <c r="G13" s="18"/>
      <c r="J13" s="13" t="s">
        <v>513</v>
      </c>
      <c r="K13" s="13"/>
      <c r="L13" s="54" t="s">
        <v>131</v>
      </c>
      <c r="M13" s="54" t="s">
        <v>131</v>
      </c>
      <c r="N13" s="54" t="s">
        <v>132</v>
      </c>
      <c r="O13" s="18"/>
      <c r="P13" s="13" t="s">
        <v>629</v>
      </c>
      <c r="AW13" s="5"/>
      <c r="AX13" s="5"/>
      <c r="AY13" s="3"/>
    </row>
    <row r="14" spans="1:54" ht="24" x14ac:dyDescent="0.3">
      <c r="A14" s="2"/>
      <c r="B14" s="32" t="s">
        <v>17</v>
      </c>
      <c r="C14" s="33" t="s">
        <v>132</v>
      </c>
      <c r="D14" s="33" t="s">
        <v>430</v>
      </c>
      <c r="E14" s="33"/>
      <c r="F14" s="33" t="s">
        <v>131</v>
      </c>
      <c r="G14" s="33"/>
      <c r="H14" s="33" t="s">
        <v>132</v>
      </c>
      <c r="I14" s="33"/>
      <c r="J14" s="2"/>
      <c r="K14" s="2"/>
      <c r="L14" s="33" t="s">
        <v>132</v>
      </c>
      <c r="M14" s="33" t="s">
        <v>430</v>
      </c>
      <c r="N14" s="33" t="s">
        <v>131</v>
      </c>
      <c r="O14" s="33" t="s">
        <v>132</v>
      </c>
      <c r="P14" s="33"/>
      <c r="AW14" s="5"/>
      <c r="AX14" s="5"/>
      <c r="AY14" s="3"/>
    </row>
    <row r="15" spans="1:54" ht="12" customHeight="1" x14ac:dyDescent="0.3">
      <c r="A15" s="13" t="s">
        <v>1</v>
      </c>
      <c r="B15" s="23">
        <v>478</v>
      </c>
      <c r="C15" s="13">
        <v>2</v>
      </c>
      <c r="D15" s="13">
        <v>273</v>
      </c>
      <c r="E15" s="13"/>
      <c r="F15" s="51">
        <v>7</v>
      </c>
      <c r="G15" s="51"/>
      <c r="H15" s="23">
        <v>1</v>
      </c>
      <c r="I15" s="23"/>
      <c r="J15" s="13">
        <v>195</v>
      </c>
      <c r="K15" s="13"/>
      <c r="L15" s="14">
        <v>0.41841004184100417</v>
      </c>
      <c r="M15" s="14">
        <v>57.112970711297073</v>
      </c>
      <c r="N15" s="14">
        <v>1.4644351464435146</v>
      </c>
      <c r="O15" s="14">
        <v>0.20920502092050208</v>
      </c>
      <c r="P15" s="14">
        <v>40.794979079497907</v>
      </c>
      <c r="AW15" s="5"/>
      <c r="AX15" s="5"/>
      <c r="AY15" s="3"/>
    </row>
    <row r="16" spans="1:54" ht="12" customHeight="1" x14ac:dyDescent="0.3">
      <c r="A16" s="13" t="s">
        <v>2</v>
      </c>
      <c r="B16" s="23">
        <v>448</v>
      </c>
      <c r="C16" s="13">
        <v>214</v>
      </c>
      <c r="D16" s="13">
        <v>68</v>
      </c>
      <c r="E16" s="13"/>
      <c r="F16" s="19">
        <v>71</v>
      </c>
      <c r="G16" s="19"/>
      <c r="H16" s="23">
        <v>20</v>
      </c>
      <c r="I16" s="23"/>
      <c r="J16" s="13">
        <v>75</v>
      </c>
      <c r="K16" s="13"/>
      <c r="L16" s="14">
        <v>47.767857142857146</v>
      </c>
      <c r="M16" s="14">
        <v>15.178571428571427</v>
      </c>
      <c r="N16" s="14">
        <v>15.848214285714285</v>
      </c>
      <c r="O16" s="14">
        <v>4.4642857142857144</v>
      </c>
      <c r="P16" s="14">
        <v>16.741071428571427</v>
      </c>
      <c r="AW16" s="5"/>
      <c r="AX16" s="5"/>
      <c r="AY16" s="3"/>
    </row>
    <row r="17" spans="1:51" ht="12" customHeight="1" x14ac:dyDescent="0.3">
      <c r="A17" s="13" t="s">
        <v>3</v>
      </c>
      <c r="B17" s="23">
        <v>741</v>
      </c>
      <c r="C17" s="13">
        <v>265</v>
      </c>
      <c r="D17" s="13">
        <v>87</v>
      </c>
      <c r="E17" s="13"/>
      <c r="F17" s="19">
        <v>177</v>
      </c>
      <c r="G17" s="19"/>
      <c r="H17" s="23">
        <v>93</v>
      </c>
      <c r="I17" s="23"/>
      <c r="J17" s="13">
        <v>119</v>
      </c>
      <c r="K17" s="13"/>
      <c r="L17" s="14">
        <v>35.76248313090418</v>
      </c>
      <c r="M17" s="14">
        <v>11.740890688259109</v>
      </c>
      <c r="N17" s="14">
        <v>23.886639676113361</v>
      </c>
      <c r="O17" s="14">
        <v>12.550607287449392</v>
      </c>
      <c r="P17" s="14">
        <v>16.059379217273953</v>
      </c>
      <c r="AW17" s="5"/>
      <c r="AX17" s="5"/>
      <c r="AY17" s="3"/>
    </row>
    <row r="18" spans="1:51" ht="12" customHeight="1" x14ac:dyDescent="0.3">
      <c r="A18" s="13" t="s">
        <v>4</v>
      </c>
      <c r="B18" s="23">
        <v>534</v>
      </c>
      <c r="C18" s="13">
        <v>249</v>
      </c>
      <c r="D18" s="13">
        <v>85</v>
      </c>
      <c r="E18" s="13"/>
      <c r="F18" s="51">
        <v>94</v>
      </c>
      <c r="G18" s="51"/>
      <c r="H18" s="23">
        <v>27</v>
      </c>
      <c r="I18" s="23"/>
      <c r="J18" s="13">
        <v>79</v>
      </c>
      <c r="K18" s="13"/>
      <c r="L18" s="14">
        <v>46.629213483146067</v>
      </c>
      <c r="M18" s="14">
        <v>15.917602996254681</v>
      </c>
      <c r="N18" s="14">
        <v>17.602996254681649</v>
      </c>
      <c r="O18" s="14">
        <v>5.0561797752808983</v>
      </c>
      <c r="P18" s="14">
        <v>14.794007490636703</v>
      </c>
      <c r="AW18" s="5"/>
      <c r="AX18" s="5"/>
      <c r="AY18" s="3"/>
    </row>
    <row r="19" spans="1:51" ht="12" customHeight="1" x14ac:dyDescent="0.3">
      <c r="A19" s="13" t="s">
        <v>5</v>
      </c>
      <c r="B19" s="23">
        <v>275</v>
      </c>
      <c r="C19" s="13">
        <v>52</v>
      </c>
      <c r="D19" s="13">
        <v>89</v>
      </c>
      <c r="E19" s="13"/>
      <c r="F19" s="19">
        <v>79</v>
      </c>
      <c r="G19" s="19"/>
      <c r="H19" s="23">
        <v>48</v>
      </c>
      <c r="I19" s="23"/>
      <c r="J19" s="13">
        <v>7</v>
      </c>
      <c r="K19" s="13"/>
      <c r="L19" s="14">
        <v>18.90909090909091</v>
      </c>
      <c r="M19" s="14">
        <v>32.36363636363636</v>
      </c>
      <c r="N19" s="14">
        <v>28.72727272727273</v>
      </c>
      <c r="O19" s="14">
        <v>17.454545454545457</v>
      </c>
      <c r="P19" s="14">
        <v>2.5454545454545454</v>
      </c>
      <c r="AW19" s="5"/>
      <c r="AX19" s="5"/>
      <c r="AY19" s="3"/>
    </row>
    <row r="20" spans="1:51" ht="12" customHeight="1" x14ac:dyDescent="0.3">
      <c r="A20" s="13" t="s">
        <v>6</v>
      </c>
      <c r="B20" s="23">
        <v>471</v>
      </c>
      <c r="C20" s="13">
        <v>209</v>
      </c>
      <c r="D20" s="13">
        <v>109</v>
      </c>
      <c r="E20" s="13"/>
      <c r="F20" s="19">
        <v>74</v>
      </c>
      <c r="G20" s="19"/>
      <c r="H20" s="23">
        <v>16</v>
      </c>
      <c r="I20" s="23"/>
      <c r="J20" s="13">
        <v>63</v>
      </c>
      <c r="K20" s="13"/>
      <c r="L20" s="14">
        <v>44.373673036093422</v>
      </c>
      <c r="M20" s="14">
        <v>23.142250530785564</v>
      </c>
      <c r="N20" s="14">
        <v>15.711252653927813</v>
      </c>
      <c r="O20" s="14">
        <v>3.397027600849257</v>
      </c>
      <c r="P20" s="14">
        <v>13.375796178343949</v>
      </c>
      <c r="AW20" s="5"/>
      <c r="AX20" s="5"/>
      <c r="AY20" s="3"/>
    </row>
    <row r="21" spans="1:51" ht="12" customHeight="1" x14ac:dyDescent="0.3">
      <c r="A21" s="13" t="s">
        <v>7</v>
      </c>
      <c r="B21" s="23">
        <v>750</v>
      </c>
      <c r="C21" s="13">
        <v>188</v>
      </c>
      <c r="D21" s="13">
        <v>49</v>
      </c>
      <c r="E21" s="13"/>
      <c r="F21" s="19">
        <v>224</v>
      </c>
      <c r="G21" s="19"/>
      <c r="H21" s="23">
        <v>168</v>
      </c>
      <c r="I21" s="23"/>
      <c r="J21" s="13">
        <v>121</v>
      </c>
      <c r="K21" s="13"/>
      <c r="L21" s="14">
        <v>25.066666666666666</v>
      </c>
      <c r="M21" s="14">
        <v>6.5333333333333323</v>
      </c>
      <c r="N21" s="14">
        <v>29.866666666666671</v>
      </c>
      <c r="O21" s="14">
        <v>22.400000000000002</v>
      </c>
      <c r="P21" s="14">
        <v>16.133333333333333</v>
      </c>
      <c r="AW21" s="5"/>
      <c r="AX21" s="5"/>
      <c r="AY21" s="3"/>
    </row>
    <row r="22" spans="1:51" ht="12" customHeight="1" x14ac:dyDescent="0.3">
      <c r="A22" s="13" t="s">
        <v>8</v>
      </c>
      <c r="B22" s="23">
        <v>316</v>
      </c>
      <c r="C22" s="51">
        <v>86</v>
      </c>
      <c r="D22" s="13">
        <v>171</v>
      </c>
      <c r="E22" s="13"/>
      <c r="F22" s="19">
        <v>27</v>
      </c>
      <c r="G22" s="19"/>
      <c r="H22" s="23">
        <v>1</v>
      </c>
      <c r="I22" s="23"/>
      <c r="J22" s="13">
        <v>31</v>
      </c>
      <c r="K22" s="13"/>
      <c r="L22" s="14">
        <v>27.215189873417721</v>
      </c>
      <c r="M22" s="14">
        <v>54.11392405063291</v>
      </c>
      <c r="N22" s="14">
        <v>8.5443037974683538</v>
      </c>
      <c r="O22" s="14">
        <v>0.31645569620253167</v>
      </c>
      <c r="P22" s="14">
        <v>9.81012658227848</v>
      </c>
      <c r="AW22" s="5"/>
      <c r="AX22" s="5"/>
      <c r="AY22" s="3"/>
    </row>
    <row r="23" spans="1:51" ht="12" customHeight="1" x14ac:dyDescent="0.3">
      <c r="A23" s="13" t="s">
        <v>9</v>
      </c>
      <c r="B23" s="23">
        <v>300</v>
      </c>
      <c r="C23" s="13">
        <v>24</v>
      </c>
      <c r="D23" s="13">
        <v>230</v>
      </c>
      <c r="E23" s="13"/>
      <c r="F23" s="19">
        <v>7</v>
      </c>
      <c r="G23" s="19"/>
      <c r="H23" s="23">
        <v>4</v>
      </c>
      <c r="I23" s="23"/>
      <c r="J23" s="13">
        <v>35</v>
      </c>
      <c r="K23" s="13"/>
      <c r="L23" s="14">
        <v>8</v>
      </c>
      <c r="M23" s="14">
        <v>76.666666666666671</v>
      </c>
      <c r="N23" s="14">
        <v>2.3333333333333335</v>
      </c>
      <c r="O23" s="14">
        <v>1.3333333333333335</v>
      </c>
      <c r="P23" s="14">
        <v>11.666666666666666</v>
      </c>
      <c r="AW23" s="5"/>
      <c r="AX23" s="5"/>
      <c r="AY23" s="3"/>
    </row>
    <row r="24" spans="1:51" ht="12" customHeight="1" x14ac:dyDescent="0.3">
      <c r="A24" s="13" t="s">
        <v>10</v>
      </c>
      <c r="B24" s="23">
        <v>450</v>
      </c>
      <c r="C24" s="13">
        <v>173</v>
      </c>
      <c r="D24" s="13">
        <v>99</v>
      </c>
      <c r="E24" s="13"/>
      <c r="F24" s="19">
        <v>107</v>
      </c>
      <c r="G24" s="19"/>
      <c r="H24" s="23">
        <v>31</v>
      </c>
      <c r="I24" s="23"/>
      <c r="J24" s="13">
        <v>40</v>
      </c>
      <c r="K24" s="13"/>
      <c r="L24" s="14">
        <v>38.444444444444443</v>
      </c>
      <c r="M24" s="14">
        <v>22</v>
      </c>
      <c r="N24" s="14">
        <v>23.777777777777779</v>
      </c>
      <c r="O24" s="14">
        <v>6.8888888888888893</v>
      </c>
      <c r="P24" s="14">
        <v>8.8888888888888893</v>
      </c>
      <c r="AW24" s="5"/>
      <c r="AX24" s="5"/>
      <c r="AY24" s="3"/>
    </row>
    <row r="25" spans="1:51" ht="12" customHeight="1" x14ac:dyDescent="0.3">
      <c r="A25" s="13" t="s">
        <v>11</v>
      </c>
      <c r="B25" s="23">
        <v>180</v>
      </c>
      <c r="C25" s="51">
        <v>36</v>
      </c>
      <c r="D25" s="13">
        <v>16</v>
      </c>
      <c r="E25" s="13"/>
      <c r="F25" s="19">
        <v>4</v>
      </c>
      <c r="G25" s="19"/>
      <c r="H25" s="23">
        <v>100</v>
      </c>
      <c r="I25" s="23"/>
      <c r="J25" s="13">
        <v>24</v>
      </c>
      <c r="K25" s="13"/>
      <c r="L25" s="14">
        <v>20</v>
      </c>
      <c r="M25" s="14">
        <v>8.8888888888888893</v>
      </c>
      <c r="N25" s="14">
        <v>2.2222222222222223</v>
      </c>
      <c r="O25" s="14">
        <v>55.555555555555557</v>
      </c>
      <c r="P25" s="14">
        <v>13.333333333333334</v>
      </c>
      <c r="AW25" s="5"/>
      <c r="AX25" s="5"/>
      <c r="AY25" s="3"/>
    </row>
    <row r="26" spans="1:51" ht="12" customHeight="1" x14ac:dyDescent="0.3">
      <c r="A26" s="13" t="s">
        <v>12</v>
      </c>
      <c r="B26" s="23">
        <v>683</v>
      </c>
      <c r="C26" s="13">
        <v>153</v>
      </c>
      <c r="D26" s="13">
        <v>183</v>
      </c>
      <c r="E26" s="13"/>
      <c r="F26" s="19">
        <v>138</v>
      </c>
      <c r="G26" s="19"/>
      <c r="H26" s="23">
        <v>147</v>
      </c>
      <c r="I26" s="23"/>
      <c r="J26" s="13">
        <v>62</v>
      </c>
      <c r="K26" s="13"/>
      <c r="L26" s="14">
        <v>22.401171303074673</v>
      </c>
      <c r="M26" s="14">
        <v>26.793557833089309</v>
      </c>
      <c r="N26" s="14">
        <v>20.204978038067349</v>
      </c>
      <c r="O26" s="14">
        <v>21.522693997071745</v>
      </c>
      <c r="P26" s="14">
        <v>9.0775988286969262</v>
      </c>
      <c r="AW26" s="5"/>
      <c r="AX26" s="5"/>
      <c r="AY26" s="3"/>
    </row>
    <row r="27" spans="1:51" ht="12" customHeight="1" x14ac:dyDescent="0.3">
      <c r="A27" s="13" t="s">
        <v>13</v>
      </c>
      <c r="B27" s="23">
        <v>146</v>
      </c>
      <c r="C27" s="51">
        <v>98</v>
      </c>
      <c r="D27" s="13">
        <v>30</v>
      </c>
      <c r="E27" s="13"/>
      <c r="F27" s="51">
        <v>4</v>
      </c>
      <c r="G27" s="51"/>
      <c r="H27" s="19" t="s">
        <v>281</v>
      </c>
      <c r="I27" s="19"/>
      <c r="J27" s="13">
        <v>14</v>
      </c>
      <c r="K27" s="13"/>
      <c r="L27" s="14">
        <v>67.123287671232873</v>
      </c>
      <c r="M27" s="14">
        <v>20.547945205479451</v>
      </c>
      <c r="N27" s="14">
        <v>2.7397260273972601</v>
      </c>
      <c r="O27" s="15" t="s">
        <v>281</v>
      </c>
      <c r="P27" s="14">
        <v>9.5890410958904102</v>
      </c>
      <c r="AW27" s="5"/>
      <c r="AX27" s="5"/>
      <c r="AY27" s="3"/>
    </row>
    <row r="28" spans="1:51" ht="12" customHeight="1" x14ac:dyDescent="0.3">
      <c r="A28" s="13" t="s">
        <v>14</v>
      </c>
      <c r="B28" s="23">
        <v>426</v>
      </c>
      <c r="C28" s="13">
        <v>129</v>
      </c>
      <c r="D28" s="13">
        <v>66</v>
      </c>
      <c r="E28" s="13"/>
      <c r="F28" s="19">
        <v>34</v>
      </c>
      <c r="G28" s="19"/>
      <c r="H28" s="23">
        <v>123</v>
      </c>
      <c r="I28" s="23"/>
      <c r="J28" s="13">
        <v>74</v>
      </c>
      <c r="K28" s="13"/>
      <c r="L28" s="14">
        <v>30.281690140845068</v>
      </c>
      <c r="M28" s="14">
        <v>15.492957746478872</v>
      </c>
      <c r="N28" s="14">
        <v>7.981220657276995</v>
      </c>
      <c r="O28" s="14">
        <v>28.87323943661972</v>
      </c>
      <c r="P28" s="14">
        <v>17.370892018779344</v>
      </c>
      <c r="AW28" s="5"/>
      <c r="AX28" s="5"/>
      <c r="AY28" s="3"/>
    </row>
    <row r="29" spans="1:51" ht="12" customHeight="1" x14ac:dyDescent="0.3">
      <c r="A29" s="13" t="s">
        <v>15</v>
      </c>
      <c r="B29" s="23">
        <v>310</v>
      </c>
      <c r="C29" s="13">
        <v>89</v>
      </c>
      <c r="D29" s="13">
        <v>103</v>
      </c>
      <c r="E29" s="13"/>
      <c r="F29" s="19">
        <v>54</v>
      </c>
      <c r="G29" s="19"/>
      <c r="H29" s="23">
        <v>39</v>
      </c>
      <c r="I29" s="23"/>
      <c r="J29" s="13">
        <v>25</v>
      </c>
      <c r="K29" s="13"/>
      <c r="L29" s="14">
        <v>28.70967741935484</v>
      </c>
      <c r="M29" s="14">
        <v>33.225806451612904</v>
      </c>
      <c r="N29" s="14">
        <v>17.419354838709676</v>
      </c>
      <c r="O29" s="14">
        <v>12.580645161290322</v>
      </c>
      <c r="P29" s="14">
        <v>8.064516129032258</v>
      </c>
      <c r="AW29" s="5"/>
      <c r="AX29" s="5"/>
      <c r="AY29" s="3"/>
    </row>
    <row r="30" spans="1:51" ht="15.75" customHeight="1" x14ac:dyDescent="0.3">
      <c r="A30" s="13" t="s">
        <v>16</v>
      </c>
      <c r="B30" s="23">
        <v>751</v>
      </c>
      <c r="C30" s="13">
        <v>98</v>
      </c>
      <c r="D30" s="13">
        <v>102</v>
      </c>
      <c r="E30" s="13"/>
      <c r="F30" s="13">
        <v>115</v>
      </c>
      <c r="G30" s="13"/>
      <c r="H30" s="23">
        <v>38</v>
      </c>
      <c r="I30" s="23"/>
      <c r="J30" s="13">
        <v>398</v>
      </c>
      <c r="K30" s="13"/>
      <c r="L30" s="14">
        <v>13.049267643142477</v>
      </c>
      <c r="M30" s="14">
        <v>13.581890812250332</v>
      </c>
      <c r="N30" s="14">
        <v>15.312916111850866</v>
      </c>
      <c r="O30" s="14">
        <v>5.0599201065246335</v>
      </c>
      <c r="P30" s="14">
        <v>52.996005326231689</v>
      </c>
      <c r="AW30" s="5"/>
      <c r="AX30" s="5"/>
      <c r="AY30" s="3"/>
    </row>
    <row r="31" spans="1:51" ht="15.75" customHeight="1" x14ac:dyDescent="0.3">
      <c r="A31" s="13" t="s">
        <v>269</v>
      </c>
      <c r="B31" s="23">
        <v>6508</v>
      </c>
      <c r="C31" s="23">
        <v>1967</v>
      </c>
      <c r="D31" s="23">
        <v>1658</v>
      </c>
      <c r="E31" s="23"/>
      <c r="F31" s="23">
        <v>1101</v>
      </c>
      <c r="G31" s="23"/>
      <c r="H31" s="13">
        <v>818</v>
      </c>
      <c r="I31" s="13"/>
      <c r="J31" s="13">
        <v>964</v>
      </c>
      <c r="K31" s="13"/>
      <c r="L31" s="14">
        <v>30.224339274738782</v>
      </c>
      <c r="M31" s="14">
        <v>25.47633681622618</v>
      </c>
      <c r="N31" s="14">
        <v>16.917639827904118</v>
      </c>
      <c r="O31" s="14">
        <v>12.569145666871542</v>
      </c>
      <c r="P31" s="14">
        <v>14.812538414259373</v>
      </c>
      <c r="AW31" s="5"/>
      <c r="AX31" s="5"/>
      <c r="AY31" s="3"/>
    </row>
    <row r="32" spans="1:51" ht="15.75" customHeight="1" x14ac:dyDescent="0.3">
      <c r="A32" s="13" t="s">
        <v>515</v>
      </c>
      <c r="B32" s="23">
        <v>4424</v>
      </c>
      <c r="C32" s="23">
        <v>1419</v>
      </c>
      <c r="D32" s="23">
        <v>766</v>
      </c>
      <c r="E32" s="23"/>
      <c r="F32" s="23">
        <v>908</v>
      </c>
      <c r="G32" s="23"/>
      <c r="H32" s="23">
        <v>746</v>
      </c>
      <c r="I32" s="23"/>
      <c r="J32" s="23">
        <v>585</v>
      </c>
      <c r="K32" s="23"/>
      <c r="L32" s="14">
        <v>32.075045207956599</v>
      </c>
      <c r="M32" s="14">
        <v>17.314647377938517</v>
      </c>
      <c r="N32" s="14">
        <v>20.524412296564197</v>
      </c>
      <c r="O32" s="14">
        <v>16.862567811934902</v>
      </c>
      <c r="P32" s="14">
        <v>13.223327305605787</v>
      </c>
      <c r="AW32" s="5"/>
      <c r="AX32" s="5"/>
      <c r="AY32" s="3"/>
    </row>
    <row r="33" spans="1:51" ht="15.75" customHeight="1" x14ac:dyDescent="0.3">
      <c r="A33" s="13" t="s">
        <v>44</v>
      </c>
      <c r="B33" s="23">
        <v>2084</v>
      </c>
      <c r="C33" s="23">
        <v>548</v>
      </c>
      <c r="D33" s="23">
        <v>892</v>
      </c>
      <c r="E33" s="23"/>
      <c r="F33" s="23">
        <v>193</v>
      </c>
      <c r="G33" s="23"/>
      <c r="H33" s="23">
        <v>72</v>
      </c>
      <c r="I33" s="23"/>
      <c r="J33" s="23">
        <v>379</v>
      </c>
      <c r="K33" s="23"/>
      <c r="L33" s="14">
        <v>26.29558541266795</v>
      </c>
      <c r="M33" s="14">
        <v>42.802303262955853</v>
      </c>
      <c r="N33" s="14">
        <v>9.2610364683301345</v>
      </c>
      <c r="O33" s="14">
        <v>3.45489443378119</v>
      </c>
      <c r="P33" s="14">
        <v>18.186180422264876</v>
      </c>
      <c r="AW33" s="5"/>
      <c r="AX33" s="5"/>
      <c r="AY33" s="3"/>
    </row>
    <row r="34" spans="1:51" ht="15.75" customHeight="1" thickBot="1" x14ac:dyDescent="0.35">
      <c r="A34" s="26" t="s">
        <v>46</v>
      </c>
      <c r="B34" s="27">
        <v>7259</v>
      </c>
      <c r="C34" s="27">
        <v>2065</v>
      </c>
      <c r="D34" s="27">
        <v>1760</v>
      </c>
      <c r="E34" s="27"/>
      <c r="F34" s="27">
        <v>1216</v>
      </c>
      <c r="G34" s="27"/>
      <c r="H34" s="27">
        <v>856</v>
      </c>
      <c r="I34" s="27"/>
      <c r="J34" s="27">
        <v>1362</v>
      </c>
      <c r="K34" s="27"/>
      <c r="L34" s="40">
        <v>28.447444551591129</v>
      </c>
      <c r="M34" s="40">
        <v>24.245763879322222</v>
      </c>
      <c r="N34" s="40">
        <v>16.751618680258989</v>
      </c>
      <c r="O34" s="40">
        <v>11.792257886761263</v>
      </c>
      <c r="P34" s="40">
        <v>18.7629150020664</v>
      </c>
      <c r="AW34" s="5"/>
      <c r="AX34" s="5"/>
      <c r="AY34" s="3"/>
    </row>
    <row r="35" spans="1:51" ht="12.75" customHeight="1" x14ac:dyDescent="0.3">
      <c r="A35" s="110" t="s">
        <v>279</v>
      </c>
      <c r="B35" s="110"/>
      <c r="C35" s="110"/>
      <c r="D35" s="3"/>
      <c r="E35" s="3"/>
    </row>
    <row r="36" spans="1:51" ht="12.75" customHeight="1" x14ac:dyDescent="0.3">
      <c r="A36" s="138" t="s">
        <v>133</v>
      </c>
      <c r="B36" s="138"/>
      <c r="C36" s="138"/>
    </row>
    <row r="37" spans="1:51" x14ac:dyDescent="0.3">
      <c r="B37" s="45"/>
      <c r="C37" s="45"/>
    </row>
    <row r="38" spans="1:51" x14ac:dyDescent="0.3">
      <c r="A38" s="140" t="s">
        <v>134</v>
      </c>
      <c r="B38" s="140"/>
      <c r="C38" s="140"/>
      <c r="D38" s="140"/>
      <c r="E38" s="29"/>
    </row>
    <row r="39" spans="1:51" ht="4.5" customHeight="1" thickBot="1" x14ac:dyDescent="0.3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51" x14ac:dyDescent="0.3">
      <c r="A40" s="13"/>
      <c r="B40" s="13"/>
      <c r="C40" s="13"/>
      <c r="D40" s="13"/>
      <c r="E40" s="13"/>
      <c r="F40" s="13"/>
      <c r="G40" s="13"/>
      <c r="H40" s="142" t="s">
        <v>84</v>
      </c>
      <c r="I40" s="142"/>
      <c r="J40" s="142"/>
      <c r="K40" s="142"/>
      <c r="L40" s="142"/>
      <c r="M40" s="142"/>
      <c r="N40" s="142"/>
      <c r="O40" s="18"/>
    </row>
    <row r="41" spans="1:51" x14ac:dyDescent="0.3">
      <c r="A41" s="20" t="s">
        <v>372</v>
      </c>
      <c r="B41" s="20"/>
      <c r="C41" s="20" t="s">
        <v>0</v>
      </c>
      <c r="D41" s="133" t="s">
        <v>86</v>
      </c>
      <c r="E41" s="133"/>
      <c r="F41" s="133"/>
      <c r="G41" s="21"/>
      <c r="H41" s="20" t="s">
        <v>509</v>
      </c>
      <c r="I41" s="2"/>
      <c r="J41" s="6"/>
      <c r="K41" s="2"/>
      <c r="L41" s="20" t="s">
        <v>0</v>
      </c>
      <c r="M41" s="20"/>
      <c r="N41" s="21" t="s">
        <v>86</v>
      </c>
      <c r="O41" s="19"/>
    </row>
    <row r="42" spans="1:51" ht="13.5" customHeight="1" x14ac:dyDescent="0.3">
      <c r="A42" s="58" t="s">
        <v>98</v>
      </c>
      <c r="B42" s="58"/>
      <c r="C42" s="13" t="s">
        <v>92</v>
      </c>
      <c r="D42" s="150">
        <v>36458</v>
      </c>
      <c r="E42" s="150"/>
      <c r="F42" s="150"/>
      <c r="G42" s="70"/>
      <c r="H42" s="13" t="s">
        <v>114</v>
      </c>
      <c r="L42" s="13" t="s">
        <v>81</v>
      </c>
      <c r="M42" s="13"/>
      <c r="N42" s="103">
        <v>4559.25</v>
      </c>
      <c r="O42" s="96"/>
    </row>
    <row r="43" spans="1:51" ht="13.5" customHeight="1" x14ac:dyDescent="0.3">
      <c r="A43" s="13" t="s">
        <v>80</v>
      </c>
      <c r="B43" s="13"/>
      <c r="C43" s="13" t="s">
        <v>81</v>
      </c>
      <c r="D43" s="148">
        <v>20475</v>
      </c>
      <c r="E43" s="148"/>
      <c r="F43" s="148"/>
      <c r="G43" s="70"/>
      <c r="H43" s="12" t="s">
        <v>115</v>
      </c>
      <c r="L43" s="12" t="s">
        <v>14</v>
      </c>
      <c r="M43" s="13"/>
      <c r="N43" s="98">
        <v>5119.75</v>
      </c>
      <c r="O43" s="98"/>
    </row>
    <row r="44" spans="1:51" ht="13.5" customHeight="1" x14ac:dyDescent="0.3">
      <c r="A44" s="13" t="s">
        <v>89</v>
      </c>
      <c r="B44" s="13"/>
      <c r="C44" s="13" t="s">
        <v>81</v>
      </c>
      <c r="D44" s="148">
        <v>18231</v>
      </c>
      <c r="E44" s="148"/>
      <c r="F44" s="148"/>
      <c r="G44" s="70"/>
      <c r="H44" s="13" t="s">
        <v>114</v>
      </c>
      <c r="L44" s="13" t="s">
        <v>81</v>
      </c>
      <c r="M44" s="13"/>
      <c r="N44" s="96">
        <v>4559.25</v>
      </c>
      <c r="O44" s="96"/>
    </row>
    <row r="45" spans="1:51" ht="13.5" customHeight="1" x14ac:dyDescent="0.3">
      <c r="A45" s="13" t="s">
        <v>116</v>
      </c>
      <c r="B45" s="13"/>
      <c r="C45" s="13" t="s">
        <v>475</v>
      </c>
      <c r="D45" s="148">
        <v>12153.67</v>
      </c>
      <c r="E45" s="148"/>
      <c r="F45" s="148"/>
      <c r="G45" s="70"/>
      <c r="H45" s="13" t="s">
        <v>114</v>
      </c>
      <c r="L45" s="13" t="s">
        <v>81</v>
      </c>
      <c r="M45" s="13"/>
      <c r="N45" s="96">
        <v>4559.25</v>
      </c>
      <c r="O45" s="96"/>
    </row>
    <row r="46" spans="1:51" ht="13.5" customHeight="1" x14ac:dyDescent="0.3">
      <c r="A46" s="13" t="s">
        <v>516</v>
      </c>
      <c r="B46" s="13"/>
      <c r="C46" s="13" t="s">
        <v>150</v>
      </c>
      <c r="D46" s="148">
        <v>11008</v>
      </c>
      <c r="E46" s="148"/>
      <c r="F46" s="148"/>
      <c r="G46" s="70"/>
      <c r="H46" s="13" t="s">
        <v>482</v>
      </c>
      <c r="L46" s="13" t="s">
        <v>143</v>
      </c>
      <c r="M46" s="13"/>
      <c r="N46" s="96">
        <v>3669</v>
      </c>
      <c r="O46" s="96"/>
    </row>
    <row r="47" spans="1:51" ht="13.5" customHeight="1" x14ac:dyDescent="0.3">
      <c r="A47" s="13" t="s">
        <v>118</v>
      </c>
      <c r="B47" s="13"/>
      <c r="C47" s="13" t="s">
        <v>141</v>
      </c>
      <c r="D47" s="148">
        <v>10773</v>
      </c>
      <c r="E47" s="148"/>
      <c r="F47" s="148"/>
      <c r="G47" s="70"/>
      <c r="H47" s="13" t="s">
        <v>119</v>
      </c>
      <c r="L47" s="13" t="s">
        <v>120</v>
      </c>
      <c r="M47" s="13"/>
      <c r="N47" s="96">
        <v>3590.67</v>
      </c>
      <c r="O47" s="96"/>
    </row>
    <row r="48" spans="1:51" ht="13.5" customHeight="1" x14ac:dyDescent="0.3">
      <c r="A48" s="13" t="s">
        <v>121</v>
      </c>
      <c r="B48" s="13"/>
      <c r="C48" s="13" t="s">
        <v>100</v>
      </c>
      <c r="D48" s="148">
        <v>10236.5</v>
      </c>
      <c r="E48" s="148"/>
      <c r="F48" s="148"/>
      <c r="G48" s="70"/>
      <c r="H48" s="12" t="s">
        <v>115</v>
      </c>
      <c r="L48" s="12" t="s">
        <v>14</v>
      </c>
      <c r="M48" s="12"/>
      <c r="N48" s="98">
        <v>5119.75</v>
      </c>
      <c r="O48" s="98"/>
    </row>
    <row r="49" spans="1:15" ht="13.5" customHeight="1" x14ac:dyDescent="0.3">
      <c r="A49" s="13" t="s">
        <v>95</v>
      </c>
      <c r="B49" s="13"/>
      <c r="C49" s="13" t="s">
        <v>140</v>
      </c>
      <c r="D49" s="148">
        <v>9115.5</v>
      </c>
      <c r="E49" s="148"/>
      <c r="F49" s="148"/>
      <c r="G49" s="70"/>
      <c r="H49" s="13" t="s">
        <v>114</v>
      </c>
      <c r="L49" s="13" t="s">
        <v>81</v>
      </c>
      <c r="M49" s="13"/>
      <c r="N49" s="96">
        <v>4559.25</v>
      </c>
      <c r="O49" s="96"/>
    </row>
    <row r="50" spans="1:15" ht="13.5" customHeight="1" x14ac:dyDescent="0.3">
      <c r="A50" s="13" t="s">
        <v>122</v>
      </c>
      <c r="B50" s="13"/>
      <c r="C50" s="13" t="s">
        <v>92</v>
      </c>
      <c r="D50" s="148">
        <v>8160</v>
      </c>
      <c r="E50" s="148"/>
      <c r="F50" s="148"/>
      <c r="G50" s="70"/>
      <c r="H50" s="13" t="s">
        <v>123</v>
      </c>
      <c r="L50" s="13" t="s">
        <v>81</v>
      </c>
      <c r="M50" s="13"/>
      <c r="N50" s="96">
        <v>4080</v>
      </c>
      <c r="O50" s="96"/>
    </row>
    <row r="51" spans="1:15" ht="13.5" customHeight="1" x14ac:dyDescent="0.3">
      <c r="A51" s="13" t="s">
        <v>124</v>
      </c>
      <c r="B51" s="13"/>
      <c r="C51" s="13" t="s">
        <v>125</v>
      </c>
      <c r="D51" s="148">
        <v>7291.6</v>
      </c>
      <c r="E51" s="148"/>
      <c r="F51" s="148"/>
      <c r="G51" s="70"/>
      <c r="H51" s="13" t="s">
        <v>114</v>
      </c>
      <c r="L51" s="13" t="s">
        <v>81</v>
      </c>
      <c r="M51" s="13"/>
      <c r="N51" s="96">
        <v>4559.25</v>
      </c>
      <c r="O51" s="96"/>
    </row>
    <row r="52" spans="1:15" ht="13.5" customHeight="1" x14ac:dyDescent="0.3">
      <c r="A52" s="13" t="s">
        <v>126</v>
      </c>
      <c r="B52" s="13"/>
      <c r="C52" s="13" t="s">
        <v>92</v>
      </c>
      <c r="D52" s="148">
        <v>6826.33</v>
      </c>
      <c r="E52" s="148"/>
      <c r="F52" s="148"/>
      <c r="G52" s="70"/>
      <c r="H52" s="12" t="s">
        <v>115</v>
      </c>
      <c r="L52" s="12" t="s">
        <v>14</v>
      </c>
      <c r="M52" s="12"/>
      <c r="N52" s="98">
        <v>5119.75</v>
      </c>
      <c r="O52" s="98"/>
    </row>
    <row r="53" spans="1:15" ht="13.5" customHeight="1" x14ac:dyDescent="0.3">
      <c r="A53" s="13" t="s">
        <v>127</v>
      </c>
      <c r="B53" s="13"/>
      <c r="C53" s="13" t="s">
        <v>81</v>
      </c>
      <c r="D53" s="148">
        <v>3130</v>
      </c>
      <c r="E53" s="148"/>
      <c r="F53" s="148"/>
      <c r="G53" s="70"/>
      <c r="H53" s="13" t="s">
        <v>128</v>
      </c>
      <c r="L53" s="13" t="s">
        <v>81</v>
      </c>
      <c r="M53" s="13"/>
      <c r="N53" s="96">
        <v>2086</v>
      </c>
      <c r="O53" s="96"/>
    </row>
    <row r="54" spans="1:15" ht="13.5" customHeight="1" x14ac:dyDescent="0.3">
      <c r="A54" s="13" t="s">
        <v>90</v>
      </c>
      <c r="B54" s="13"/>
      <c r="C54" s="13" t="s">
        <v>151</v>
      </c>
      <c r="D54" s="148">
        <v>6076.33</v>
      </c>
      <c r="E54" s="148"/>
      <c r="F54" s="148"/>
      <c r="G54" s="70"/>
      <c r="H54" s="13" t="s">
        <v>114</v>
      </c>
      <c r="L54" s="13" t="s">
        <v>81</v>
      </c>
      <c r="M54" s="13"/>
      <c r="N54" s="96">
        <v>4559.25</v>
      </c>
      <c r="O54" s="96"/>
    </row>
    <row r="55" spans="1:15" ht="13.5" customHeight="1" x14ac:dyDescent="0.3">
      <c r="A55" s="13" t="s">
        <v>517</v>
      </c>
      <c r="B55" s="13"/>
      <c r="C55" s="13" t="s">
        <v>81</v>
      </c>
      <c r="D55" s="148">
        <v>5503.5</v>
      </c>
      <c r="E55" s="148"/>
      <c r="F55" s="148"/>
      <c r="G55" s="70"/>
      <c r="H55" s="13" t="s">
        <v>482</v>
      </c>
      <c r="L55" s="13" t="s">
        <v>143</v>
      </c>
      <c r="M55" s="13"/>
      <c r="N55" s="96">
        <v>3669</v>
      </c>
      <c r="O55" s="96"/>
    </row>
    <row r="56" spans="1:15" ht="13.5" customHeight="1" x14ac:dyDescent="0.3">
      <c r="A56" s="13" t="s">
        <v>102</v>
      </c>
      <c r="B56" s="13"/>
      <c r="C56" s="13" t="s">
        <v>138</v>
      </c>
      <c r="D56" s="148">
        <v>5386</v>
      </c>
      <c r="E56" s="148"/>
      <c r="F56" s="148"/>
      <c r="G56" s="70"/>
      <c r="H56" s="13" t="s">
        <v>119</v>
      </c>
      <c r="L56" s="13" t="s">
        <v>120</v>
      </c>
      <c r="M56" s="13"/>
      <c r="N56" s="96">
        <v>3590.67</v>
      </c>
      <c r="O56" s="96"/>
    </row>
    <row r="57" spans="1:15" ht="13.5" customHeight="1" thickBot="1" x14ac:dyDescent="0.35">
      <c r="A57" s="24" t="s">
        <v>129</v>
      </c>
      <c r="B57" s="24"/>
      <c r="C57" s="24" t="s">
        <v>140</v>
      </c>
      <c r="D57" s="149">
        <v>5208.29</v>
      </c>
      <c r="E57" s="149"/>
      <c r="F57" s="149"/>
      <c r="G57" s="90"/>
      <c r="H57" s="24" t="s">
        <v>114</v>
      </c>
      <c r="I57" s="41"/>
      <c r="J57" s="41"/>
      <c r="K57" s="41"/>
      <c r="L57" s="24" t="s">
        <v>81</v>
      </c>
      <c r="M57" s="24"/>
      <c r="N57" s="97">
        <v>4559.25</v>
      </c>
      <c r="O57" s="96"/>
    </row>
    <row r="58" spans="1:15" ht="12.75" customHeight="1" x14ac:dyDescent="0.3">
      <c r="A58" s="17" t="s">
        <v>472</v>
      </c>
      <c r="B58" s="17"/>
      <c r="C58" s="17"/>
    </row>
    <row r="59" spans="1:15" ht="12.75" customHeight="1" x14ac:dyDescent="0.3">
      <c r="A59" s="17" t="s">
        <v>130</v>
      </c>
    </row>
    <row r="75" spans="1:1" x14ac:dyDescent="0.3">
      <c r="A75" s="42" t="s">
        <v>366</v>
      </c>
    </row>
    <row r="87" spans="1:8" ht="15" customHeight="1" x14ac:dyDescent="0.3"/>
    <row r="88" spans="1:8" ht="15" customHeight="1" x14ac:dyDescent="0.3">
      <c r="A88" s="138" t="s">
        <v>284</v>
      </c>
      <c r="B88" s="138"/>
      <c r="C88" s="138"/>
    </row>
    <row r="89" spans="1:8" ht="15" customHeight="1" x14ac:dyDescent="0.3">
      <c r="A89" s="138" t="s">
        <v>133</v>
      </c>
      <c r="B89" s="138"/>
      <c r="C89" s="138"/>
      <c r="D89" s="138"/>
      <c r="E89" s="138"/>
      <c r="F89" s="138"/>
      <c r="G89" s="138"/>
      <c r="H89" s="138"/>
    </row>
    <row r="96" spans="1:8" ht="15" customHeight="1" x14ac:dyDescent="0.3"/>
    <row r="112" ht="21" customHeight="1" x14ac:dyDescent="0.3"/>
    <row r="113" ht="21" customHeight="1" x14ac:dyDescent="0.3"/>
    <row r="116" ht="21.75" customHeight="1" x14ac:dyDescent="0.3"/>
    <row r="165" ht="21.75" customHeight="1" x14ac:dyDescent="0.3"/>
    <row r="217" ht="21" customHeight="1" x14ac:dyDescent="0.3"/>
  </sheetData>
  <mergeCells count="28">
    <mergeCell ref="B3:D3"/>
    <mergeCell ref="H3:L3"/>
    <mergeCell ref="A10:F10"/>
    <mergeCell ref="A88:C88"/>
    <mergeCell ref="A89:H89"/>
    <mergeCell ref="A38:D38"/>
    <mergeCell ref="D42:F42"/>
    <mergeCell ref="D43:F43"/>
    <mergeCell ref="D44:F44"/>
    <mergeCell ref="D45:F45"/>
    <mergeCell ref="D47:F47"/>
    <mergeCell ref="D48:F48"/>
    <mergeCell ref="L12:P12"/>
    <mergeCell ref="A36:C36"/>
    <mergeCell ref="A8:F8"/>
    <mergeCell ref="B12:J12"/>
    <mergeCell ref="D41:F41"/>
    <mergeCell ref="H40:N40"/>
    <mergeCell ref="D46:F46"/>
    <mergeCell ref="D57:F57"/>
    <mergeCell ref="D49:F49"/>
    <mergeCell ref="D50:F50"/>
    <mergeCell ref="D51:F51"/>
    <mergeCell ref="D52:F52"/>
    <mergeCell ref="D53:F53"/>
    <mergeCell ref="D54:F54"/>
    <mergeCell ref="D55:F55"/>
    <mergeCell ref="D56:F56"/>
  </mergeCells>
  <pageMargins left="0.11811023622047245" right="0" top="0.15748031496062992" bottom="0.15748031496062992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49"/>
  <sheetViews>
    <sheetView showGridLines="0" zoomScaleNormal="100" workbookViewId="0">
      <selection activeCell="L8" sqref="L8"/>
    </sheetView>
  </sheetViews>
  <sheetFormatPr defaultRowHeight="14.4" x14ac:dyDescent="0.3"/>
  <cols>
    <col min="1" max="1" width="15.33203125" customWidth="1"/>
    <col min="2" max="2" width="9.109375" customWidth="1"/>
    <col min="3" max="3" width="10.5546875" customWidth="1"/>
    <col min="4" max="4" width="9.109375" customWidth="1"/>
    <col min="5" max="5" width="0.88671875" customWidth="1"/>
    <col min="6" max="6" width="9.109375" customWidth="1"/>
    <col min="7" max="7" width="0.88671875" customWidth="1"/>
    <col min="8" max="8" width="9.109375" customWidth="1"/>
    <col min="9" max="9" width="1.109375" customWidth="1"/>
    <col min="10" max="10" width="9.109375" customWidth="1"/>
    <col min="12" max="12" width="9.109375" customWidth="1"/>
    <col min="13" max="13" width="7.5546875" customWidth="1"/>
  </cols>
  <sheetData>
    <row r="1" spans="1:15" x14ac:dyDescent="0.3">
      <c r="A1" s="29" t="s">
        <v>307</v>
      </c>
      <c r="B1" s="29"/>
      <c r="C1" s="29"/>
      <c r="D1" s="29"/>
      <c r="E1" s="29"/>
      <c r="F1" s="29"/>
      <c r="G1" s="29"/>
      <c r="H1" s="29"/>
      <c r="I1" s="29"/>
    </row>
    <row r="2" spans="1:15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5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H3" s="142" t="s">
        <v>274</v>
      </c>
      <c r="I3" s="142"/>
      <c r="J3" s="142"/>
      <c r="K3" s="142"/>
    </row>
    <row r="4" spans="1:15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44"/>
      <c r="H4" s="21" t="s">
        <v>17</v>
      </c>
      <c r="I4" s="21"/>
      <c r="J4" s="21" t="s">
        <v>270</v>
      </c>
      <c r="K4" s="21" t="s">
        <v>271</v>
      </c>
    </row>
    <row r="5" spans="1:15" x14ac:dyDescent="0.3">
      <c r="A5" s="12" t="s">
        <v>46</v>
      </c>
      <c r="B5" s="22">
        <v>12752</v>
      </c>
      <c r="C5" s="22">
        <v>7034</v>
      </c>
      <c r="D5" s="22">
        <v>5718</v>
      </c>
      <c r="E5" s="22"/>
      <c r="F5" s="22">
        <v>8611</v>
      </c>
      <c r="H5" s="16">
        <v>67.526662484316191</v>
      </c>
      <c r="I5" s="16"/>
      <c r="J5" s="16">
        <v>69.292010235996599</v>
      </c>
      <c r="K5" s="16">
        <v>65.355019237495625</v>
      </c>
    </row>
    <row r="6" spans="1:15" ht="15" customHeight="1" x14ac:dyDescent="0.3">
      <c r="A6" s="13" t="s">
        <v>16</v>
      </c>
      <c r="B6" s="23">
        <v>1433</v>
      </c>
      <c r="C6" s="23">
        <v>832</v>
      </c>
      <c r="D6" s="23">
        <v>601</v>
      </c>
      <c r="E6" s="23"/>
      <c r="F6" s="23">
        <v>871</v>
      </c>
      <c r="H6" s="14">
        <v>60.781577110956029</v>
      </c>
      <c r="I6" s="14"/>
      <c r="J6" s="14">
        <v>62.980769230769226</v>
      </c>
      <c r="K6" s="14">
        <v>57.737104825291183</v>
      </c>
    </row>
    <row r="7" spans="1:15" ht="15" customHeight="1" thickBot="1" x14ac:dyDescent="0.35">
      <c r="A7" s="24" t="s">
        <v>269</v>
      </c>
      <c r="B7" s="25">
        <v>11319</v>
      </c>
      <c r="C7" s="25">
        <v>6202</v>
      </c>
      <c r="D7" s="25">
        <v>5117</v>
      </c>
      <c r="E7" s="25"/>
      <c r="F7" s="25">
        <v>7740</v>
      </c>
      <c r="G7" s="41"/>
      <c r="H7" s="43">
        <v>68.380598992843886</v>
      </c>
      <c r="I7" s="43"/>
      <c r="J7" s="43">
        <v>70.138664946791366</v>
      </c>
      <c r="K7" s="43">
        <v>66.249755716239989</v>
      </c>
    </row>
    <row r="8" spans="1:15" x14ac:dyDescent="0.3">
      <c r="A8" s="138" t="s">
        <v>113</v>
      </c>
      <c r="B8" s="138"/>
      <c r="C8" s="138"/>
    </row>
    <row r="11" spans="1:15" x14ac:dyDescent="0.3">
      <c r="A11" s="140" t="s">
        <v>297</v>
      </c>
      <c r="B11" s="140"/>
      <c r="C11" s="140"/>
      <c r="D11" s="140"/>
      <c r="E11" s="140"/>
      <c r="F11" s="140"/>
      <c r="G11" s="152"/>
      <c r="H11" s="152"/>
      <c r="I11" s="152"/>
      <c r="J11" s="152"/>
    </row>
    <row r="12" spans="1:15" ht="15" thickBot="1" x14ac:dyDescent="0.35">
      <c r="A12" s="9"/>
      <c r="B12" s="7"/>
      <c r="C12" s="7"/>
      <c r="D12" s="2"/>
      <c r="F12" s="41"/>
      <c r="G12" s="41"/>
      <c r="H12" s="41"/>
      <c r="I12" s="41"/>
      <c r="J12" s="41"/>
      <c r="K12" s="41"/>
      <c r="L12" s="41"/>
      <c r="M12" s="41"/>
    </row>
    <row r="13" spans="1:15" x14ac:dyDescent="0.3">
      <c r="A13" s="95" t="s">
        <v>0</v>
      </c>
      <c r="B13" s="142" t="s">
        <v>26</v>
      </c>
      <c r="C13" s="142"/>
      <c r="D13" s="142"/>
      <c r="E13" s="142"/>
      <c r="F13" s="142"/>
      <c r="G13" s="142"/>
      <c r="H13" s="142"/>
      <c r="I13" s="117"/>
      <c r="J13" s="151" t="s">
        <v>275</v>
      </c>
      <c r="K13" s="151"/>
      <c r="L13" s="151"/>
      <c r="M13" s="151"/>
    </row>
    <row r="14" spans="1:15" ht="30" customHeight="1" x14ac:dyDescent="0.3">
      <c r="A14" s="20"/>
      <c r="B14" s="32" t="s">
        <v>17</v>
      </c>
      <c r="C14" s="33" t="s">
        <v>273</v>
      </c>
      <c r="D14" s="33" t="s">
        <v>296</v>
      </c>
      <c r="E14" s="33"/>
      <c r="F14" s="33" t="s">
        <v>132</v>
      </c>
      <c r="G14" s="2"/>
      <c r="H14" s="33" t="s">
        <v>513</v>
      </c>
      <c r="I14" s="54"/>
      <c r="J14" s="33" t="s">
        <v>273</v>
      </c>
      <c r="K14" s="33" t="s">
        <v>296</v>
      </c>
      <c r="L14" s="33" t="s">
        <v>132</v>
      </c>
      <c r="M14" s="33" t="s">
        <v>513</v>
      </c>
    </row>
    <row r="15" spans="1:15" x14ac:dyDescent="0.3">
      <c r="A15" s="13" t="s">
        <v>1</v>
      </c>
      <c r="B15" s="23">
        <v>474</v>
      </c>
      <c r="C15" s="13">
        <v>185</v>
      </c>
      <c r="D15" s="13">
        <v>105</v>
      </c>
      <c r="E15" s="13"/>
      <c r="F15" s="13">
        <v>25</v>
      </c>
      <c r="H15" s="13">
        <v>159</v>
      </c>
      <c r="I15" s="13"/>
      <c r="J15" s="14">
        <v>39.029535864978904</v>
      </c>
      <c r="K15" s="14">
        <v>22.151898734177212</v>
      </c>
      <c r="L15" s="14">
        <v>5.2742616033755274</v>
      </c>
      <c r="M15" s="14">
        <v>33.544303797468359</v>
      </c>
      <c r="O15" s="118"/>
    </row>
    <row r="16" spans="1:15" x14ac:dyDescent="0.3">
      <c r="A16" s="13" t="s">
        <v>2</v>
      </c>
      <c r="B16" s="23">
        <v>442</v>
      </c>
      <c r="C16" s="13">
        <v>144</v>
      </c>
      <c r="D16" s="13">
        <v>221</v>
      </c>
      <c r="E16" s="13"/>
      <c r="F16" s="13">
        <v>60</v>
      </c>
      <c r="H16" s="13">
        <v>17</v>
      </c>
      <c r="I16" s="13"/>
      <c r="J16" s="14">
        <v>32.579185520361989</v>
      </c>
      <c r="K16" s="14">
        <v>50</v>
      </c>
      <c r="L16" s="14">
        <v>13.574660633484163</v>
      </c>
      <c r="M16" s="14">
        <v>3.8461538461538463</v>
      </c>
      <c r="O16" s="118"/>
    </row>
    <row r="17" spans="1:15" ht="15" customHeight="1" x14ac:dyDescent="0.3">
      <c r="A17" s="13" t="s">
        <v>3</v>
      </c>
      <c r="B17" s="23">
        <v>894</v>
      </c>
      <c r="C17" s="13">
        <v>510</v>
      </c>
      <c r="D17" s="13">
        <v>144</v>
      </c>
      <c r="E17" s="13"/>
      <c r="F17" s="13">
        <v>154</v>
      </c>
      <c r="H17" s="13">
        <v>86</v>
      </c>
      <c r="I17" s="13"/>
      <c r="J17" s="14">
        <v>57.04697986577181</v>
      </c>
      <c r="K17" s="14">
        <v>16.107382550335569</v>
      </c>
      <c r="L17" s="14">
        <v>17.225950782997764</v>
      </c>
      <c r="M17" s="14">
        <v>9.6196868008948542</v>
      </c>
      <c r="O17" s="118"/>
    </row>
    <row r="18" spans="1:15" x14ac:dyDescent="0.3">
      <c r="A18" s="13" t="s">
        <v>4</v>
      </c>
      <c r="B18" s="23">
        <v>549</v>
      </c>
      <c r="C18" s="13">
        <v>129</v>
      </c>
      <c r="D18" s="13">
        <v>228</v>
      </c>
      <c r="E18" s="13"/>
      <c r="F18" s="13">
        <v>118</v>
      </c>
      <c r="H18" s="13">
        <v>74</v>
      </c>
      <c r="I18" s="13"/>
      <c r="J18" s="14">
        <v>23.497267759562842</v>
      </c>
      <c r="K18" s="14">
        <v>41.530054644808743</v>
      </c>
      <c r="L18" s="14">
        <v>21.493624772313296</v>
      </c>
      <c r="M18" s="14">
        <v>13.479052823315119</v>
      </c>
      <c r="O18" s="118"/>
    </row>
    <row r="19" spans="1:15" x14ac:dyDescent="0.3">
      <c r="A19" s="13" t="s">
        <v>5</v>
      </c>
      <c r="B19" s="23">
        <v>352</v>
      </c>
      <c r="C19" s="13">
        <v>186</v>
      </c>
      <c r="D19" s="13">
        <v>25</v>
      </c>
      <c r="E19" s="13"/>
      <c r="F19" s="13">
        <v>133</v>
      </c>
      <c r="H19" s="13">
        <v>8</v>
      </c>
      <c r="I19" s="13"/>
      <c r="J19" s="14">
        <v>52.840909090909093</v>
      </c>
      <c r="K19" s="14">
        <v>7.1022727272727275</v>
      </c>
      <c r="L19" s="14">
        <v>37.784090909090914</v>
      </c>
      <c r="M19" s="14">
        <v>2.2727272727272729</v>
      </c>
      <c r="O19" s="118"/>
    </row>
    <row r="20" spans="1:15" x14ac:dyDescent="0.3">
      <c r="A20" s="13" t="s">
        <v>6</v>
      </c>
      <c r="B20" s="23">
        <v>597</v>
      </c>
      <c r="C20" s="13">
        <v>353</v>
      </c>
      <c r="D20" s="13">
        <v>152</v>
      </c>
      <c r="E20" s="13"/>
      <c r="F20" s="13">
        <v>71</v>
      </c>
      <c r="H20" s="13">
        <v>21</v>
      </c>
      <c r="I20" s="13"/>
      <c r="J20" s="14">
        <v>59.128978224455608</v>
      </c>
      <c r="K20" s="14">
        <v>25.460636515912899</v>
      </c>
      <c r="L20" s="14">
        <v>11.892797319932999</v>
      </c>
      <c r="M20" s="14">
        <v>3.5175879396984926</v>
      </c>
      <c r="O20" s="118"/>
    </row>
    <row r="21" spans="1:15" x14ac:dyDescent="0.3">
      <c r="A21" s="13" t="s">
        <v>7</v>
      </c>
      <c r="B21" s="23">
        <v>1047</v>
      </c>
      <c r="C21" s="13">
        <v>377</v>
      </c>
      <c r="D21" s="13">
        <v>307</v>
      </c>
      <c r="E21" s="13"/>
      <c r="F21" s="13">
        <v>272</v>
      </c>
      <c r="H21" s="13">
        <v>91</v>
      </c>
      <c r="I21" s="13"/>
      <c r="J21" s="14">
        <v>36.007640878701054</v>
      </c>
      <c r="K21" s="14">
        <v>29.321872015281759</v>
      </c>
      <c r="L21" s="14">
        <v>25.97898758357211</v>
      </c>
      <c r="M21" s="14">
        <v>8.6914995224450813</v>
      </c>
      <c r="O21" s="118"/>
    </row>
    <row r="22" spans="1:15" x14ac:dyDescent="0.3">
      <c r="A22" s="13" t="s">
        <v>8</v>
      </c>
      <c r="B22" s="23">
        <v>164</v>
      </c>
      <c r="C22" s="13">
        <v>31</v>
      </c>
      <c r="D22" s="13">
        <v>70</v>
      </c>
      <c r="E22" s="13"/>
      <c r="F22" s="13">
        <v>38</v>
      </c>
      <c r="H22" s="13">
        <v>25</v>
      </c>
      <c r="I22" s="13"/>
      <c r="J22" s="14">
        <v>18.902439024390244</v>
      </c>
      <c r="K22" s="14">
        <v>42.68292682926829</v>
      </c>
      <c r="L22" s="14">
        <v>23.170731707317074</v>
      </c>
      <c r="M22" s="14">
        <v>15.24390243902439</v>
      </c>
      <c r="O22" s="118"/>
    </row>
    <row r="23" spans="1:15" x14ac:dyDescent="0.3">
      <c r="A23" s="13" t="s">
        <v>9</v>
      </c>
      <c r="B23" s="23">
        <v>336</v>
      </c>
      <c r="C23" s="13">
        <v>82</v>
      </c>
      <c r="D23" s="13">
        <v>234</v>
      </c>
      <c r="E23" s="13"/>
      <c r="F23" s="13">
        <v>13</v>
      </c>
      <c r="H23" s="13">
        <v>7</v>
      </c>
      <c r="I23" s="13"/>
      <c r="J23" s="14">
        <v>24.404761904761905</v>
      </c>
      <c r="K23" s="14">
        <v>69.642857142857139</v>
      </c>
      <c r="L23" s="14">
        <v>3.8690476190476191</v>
      </c>
      <c r="M23" s="14">
        <v>2.083333333333333</v>
      </c>
      <c r="O23" s="118"/>
    </row>
    <row r="24" spans="1:15" x14ac:dyDescent="0.3">
      <c r="A24" s="13" t="s">
        <v>10</v>
      </c>
      <c r="B24" s="23">
        <v>565</v>
      </c>
      <c r="C24" s="13">
        <v>244</v>
      </c>
      <c r="D24" s="13">
        <v>238</v>
      </c>
      <c r="E24" s="13"/>
      <c r="F24" s="13">
        <v>57</v>
      </c>
      <c r="H24" s="13">
        <v>26</v>
      </c>
      <c r="I24" s="13"/>
      <c r="J24" s="14">
        <v>43.185840707964601</v>
      </c>
      <c r="K24" s="14">
        <v>42.123893805309734</v>
      </c>
      <c r="L24" s="14">
        <v>10.08849557522124</v>
      </c>
      <c r="M24" s="14">
        <v>4.6017699115044248</v>
      </c>
      <c r="O24" s="118"/>
    </row>
    <row r="25" spans="1:15" x14ac:dyDescent="0.3">
      <c r="A25" s="13" t="s">
        <v>11</v>
      </c>
      <c r="B25" s="23">
        <v>230</v>
      </c>
      <c r="C25" s="13">
        <v>58</v>
      </c>
      <c r="D25" s="13">
        <v>152</v>
      </c>
      <c r="E25" s="13"/>
      <c r="F25" s="13">
        <v>19</v>
      </c>
      <c r="H25" s="13">
        <v>1</v>
      </c>
      <c r="I25" s="13"/>
      <c r="J25" s="14">
        <v>25.217391304347824</v>
      </c>
      <c r="K25" s="14">
        <v>66.086956521739125</v>
      </c>
      <c r="L25" s="15">
        <v>8.2608695652173907</v>
      </c>
      <c r="M25" s="15">
        <v>0.43478260869565216</v>
      </c>
      <c r="O25" s="118"/>
    </row>
    <row r="26" spans="1:15" x14ac:dyDescent="0.3">
      <c r="A26" s="13" t="s">
        <v>12</v>
      </c>
      <c r="B26" s="23">
        <v>842</v>
      </c>
      <c r="C26" s="13">
        <v>363</v>
      </c>
      <c r="D26" s="13">
        <v>126</v>
      </c>
      <c r="E26" s="13"/>
      <c r="F26" s="13">
        <v>270</v>
      </c>
      <c r="H26" s="13">
        <v>83</v>
      </c>
      <c r="I26" s="13"/>
      <c r="J26" s="14">
        <v>43.111638954869356</v>
      </c>
      <c r="K26" s="14">
        <v>14.964370546318289</v>
      </c>
      <c r="L26" s="14">
        <v>32.066508313539195</v>
      </c>
      <c r="M26" s="14">
        <v>9.8574821852731596</v>
      </c>
      <c r="O26" s="118"/>
    </row>
    <row r="27" spans="1:15" x14ac:dyDescent="0.3">
      <c r="A27" s="13" t="s">
        <v>13</v>
      </c>
      <c r="B27" s="23">
        <v>144</v>
      </c>
      <c r="C27" s="13">
        <v>93</v>
      </c>
      <c r="D27" s="13">
        <v>43</v>
      </c>
      <c r="E27" s="13"/>
      <c r="F27" s="13">
        <v>1</v>
      </c>
      <c r="H27" s="13">
        <v>7</v>
      </c>
      <c r="I27" s="13"/>
      <c r="J27" s="14">
        <v>64.583333333333343</v>
      </c>
      <c r="K27" s="14">
        <v>29.861111111111111</v>
      </c>
      <c r="L27" s="14">
        <v>0.69444444444444442</v>
      </c>
      <c r="M27" s="14">
        <v>4.8611111111111116</v>
      </c>
      <c r="O27" s="118"/>
    </row>
    <row r="28" spans="1:15" x14ac:dyDescent="0.3">
      <c r="A28" s="13" t="s">
        <v>14</v>
      </c>
      <c r="B28" s="23">
        <v>443</v>
      </c>
      <c r="C28" s="13">
        <v>151</v>
      </c>
      <c r="D28" s="13">
        <v>83</v>
      </c>
      <c r="E28" s="13"/>
      <c r="F28" s="13">
        <v>97</v>
      </c>
      <c r="H28" s="13">
        <v>112</v>
      </c>
      <c r="I28" s="13"/>
      <c r="J28" s="14">
        <v>34.085778781038371</v>
      </c>
      <c r="K28" s="14">
        <v>18.735891647855528</v>
      </c>
      <c r="L28" s="14">
        <v>21.896162528216703</v>
      </c>
      <c r="M28" s="14">
        <v>25.282167042889391</v>
      </c>
      <c r="O28" s="118"/>
    </row>
    <row r="29" spans="1:15" x14ac:dyDescent="0.3">
      <c r="A29" s="13" t="s">
        <v>15</v>
      </c>
      <c r="B29" s="23">
        <v>339</v>
      </c>
      <c r="C29" s="13">
        <v>239</v>
      </c>
      <c r="D29" s="13">
        <v>60</v>
      </c>
      <c r="E29" s="13"/>
      <c r="F29" s="13">
        <v>34</v>
      </c>
      <c r="H29" s="13">
        <v>6</v>
      </c>
      <c r="I29" s="13"/>
      <c r="J29" s="14">
        <v>70.501474926253678</v>
      </c>
      <c r="K29" s="14">
        <v>17.699115044247787</v>
      </c>
      <c r="L29" s="14">
        <v>10.029498525073747</v>
      </c>
      <c r="M29" s="14">
        <v>1.7699115044247788</v>
      </c>
      <c r="O29" s="118"/>
    </row>
    <row r="30" spans="1:15" x14ac:dyDescent="0.3">
      <c r="A30" s="13" t="s">
        <v>16</v>
      </c>
      <c r="B30" s="23">
        <v>904</v>
      </c>
      <c r="C30" s="13">
        <v>425</v>
      </c>
      <c r="D30" s="13">
        <v>135</v>
      </c>
      <c r="E30" s="13"/>
      <c r="F30" s="13">
        <v>133</v>
      </c>
      <c r="H30" s="13">
        <v>211</v>
      </c>
      <c r="I30" s="13"/>
      <c r="J30" s="14">
        <v>47.013274336283182</v>
      </c>
      <c r="K30" s="14">
        <v>14.933628318584072</v>
      </c>
      <c r="L30" s="14">
        <v>14.712389380530974</v>
      </c>
      <c r="M30" s="14">
        <v>23.340707964601769</v>
      </c>
      <c r="O30" s="118"/>
    </row>
    <row r="31" spans="1:15" ht="21" customHeight="1" x14ac:dyDescent="0.3">
      <c r="A31" s="13" t="s">
        <v>269</v>
      </c>
      <c r="B31" s="23">
        <v>7418</v>
      </c>
      <c r="C31" s="23">
        <v>3145</v>
      </c>
      <c r="D31" s="23">
        <v>2188</v>
      </c>
      <c r="E31" s="23"/>
      <c r="F31" s="23">
        <v>1362</v>
      </c>
      <c r="H31" s="23">
        <v>723</v>
      </c>
      <c r="I31" s="23"/>
      <c r="J31" s="14">
        <v>42.396872472364514</v>
      </c>
      <c r="K31" s="14">
        <v>29.49582097600431</v>
      </c>
      <c r="L31" s="14">
        <v>18.360744135885685</v>
      </c>
      <c r="M31" s="14">
        <v>9.7465624157454833</v>
      </c>
      <c r="O31" s="118"/>
    </row>
    <row r="32" spans="1:15" x14ac:dyDescent="0.3">
      <c r="A32" s="13" t="s">
        <v>277</v>
      </c>
      <c r="B32" s="23">
        <v>5412</v>
      </c>
      <c r="C32" s="23">
        <v>2386</v>
      </c>
      <c r="D32" s="23">
        <v>1448</v>
      </c>
      <c r="E32" s="23"/>
      <c r="F32" s="23">
        <v>1133</v>
      </c>
      <c r="H32" s="23">
        <v>445</v>
      </c>
      <c r="I32" s="23"/>
      <c r="J32" s="14">
        <v>44.08721359940872</v>
      </c>
      <c r="K32" s="14">
        <v>26.755358462675538</v>
      </c>
      <c r="L32" s="14">
        <v>20.934959349593495</v>
      </c>
      <c r="M32" s="14">
        <v>8.222468588322247</v>
      </c>
      <c r="O32" s="118"/>
    </row>
    <row r="33" spans="1:15" x14ac:dyDescent="0.3">
      <c r="A33" s="13" t="s">
        <v>44</v>
      </c>
      <c r="B33" s="23">
        <v>2006</v>
      </c>
      <c r="C33" s="23">
        <v>759</v>
      </c>
      <c r="D33" s="23">
        <v>740</v>
      </c>
      <c r="E33" s="23"/>
      <c r="F33" s="23">
        <v>229</v>
      </c>
      <c r="H33" s="23">
        <v>278</v>
      </c>
      <c r="I33" s="23"/>
      <c r="J33" s="14">
        <v>37.836490528414757</v>
      </c>
      <c r="K33" s="14">
        <v>36.889332003988038</v>
      </c>
      <c r="L33" s="14">
        <v>11.415752741774677</v>
      </c>
      <c r="M33" s="14">
        <v>13.858424725822532</v>
      </c>
      <c r="O33" s="118"/>
    </row>
    <row r="34" spans="1:15" ht="15" customHeight="1" x14ac:dyDescent="0.3">
      <c r="A34" s="13" t="s">
        <v>67</v>
      </c>
      <c r="B34" s="23">
        <v>291</v>
      </c>
      <c r="C34" s="13">
        <v>149</v>
      </c>
      <c r="D34" s="13">
        <v>51</v>
      </c>
      <c r="E34" s="13"/>
      <c r="F34" s="13">
        <v>59</v>
      </c>
      <c r="H34" s="13">
        <v>32</v>
      </c>
      <c r="I34" s="13"/>
      <c r="J34" s="14">
        <v>51.202749140893467</v>
      </c>
      <c r="K34" s="14">
        <v>17.525773195876287</v>
      </c>
      <c r="L34" s="14">
        <v>20.274914089347078</v>
      </c>
      <c r="M34" s="14">
        <v>10.996563573883162</v>
      </c>
      <c r="O34" s="118"/>
    </row>
    <row r="35" spans="1:15" ht="15" customHeight="1" thickBot="1" x14ac:dyDescent="0.35">
      <c r="A35" s="26" t="s">
        <v>46</v>
      </c>
      <c r="B35" s="27">
        <v>8613</v>
      </c>
      <c r="C35" s="27">
        <v>3719</v>
      </c>
      <c r="D35" s="27">
        <v>2374</v>
      </c>
      <c r="E35" s="27"/>
      <c r="F35" s="27">
        <v>1554</v>
      </c>
      <c r="G35" s="41"/>
      <c r="H35" s="27">
        <v>966</v>
      </c>
      <c r="I35" s="27"/>
      <c r="J35" s="40">
        <v>43.178915592708691</v>
      </c>
      <c r="K35" s="40">
        <v>27.562986183675836</v>
      </c>
      <c r="L35" s="40">
        <v>18.042493904562871</v>
      </c>
      <c r="M35" s="40">
        <v>11.215604319052595</v>
      </c>
      <c r="O35" s="118"/>
    </row>
    <row r="36" spans="1:15" x14ac:dyDescent="0.3">
      <c r="A36" s="17" t="s">
        <v>284</v>
      </c>
      <c r="D36" s="3"/>
      <c r="E36" s="3"/>
      <c r="F36" s="3"/>
      <c r="O36" s="118"/>
    </row>
    <row r="37" spans="1:15" ht="15" customHeight="1" x14ac:dyDescent="0.3">
      <c r="A37" s="138" t="s">
        <v>112</v>
      </c>
      <c r="B37" s="138"/>
      <c r="C37" s="138"/>
    </row>
    <row r="38" spans="1:15" ht="15" customHeight="1" x14ac:dyDescent="0.3"/>
    <row r="40" spans="1:15" x14ac:dyDescent="0.3">
      <c r="A40" s="140" t="s">
        <v>313</v>
      </c>
      <c r="B40" s="140"/>
      <c r="C40" s="140"/>
      <c r="D40" s="140"/>
      <c r="E40" s="140"/>
      <c r="F40" s="140"/>
      <c r="G40" s="1"/>
    </row>
    <row r="41" spans="1:15" ht="15" customHeight="1" thickBot="1" x14ac:dyDescent="0.35">
      <c r="A41" s="8"/>
      <c r="B41" s="8"/>
      <c r="C41" s="8"/>
      <c r="D41" s="8"/>
      <c r="E41" s="8"/>
      <c r="F41" s="8"/>
      <c r="G41" s="8"/>
      <c r="H41" s="41"/>
      <c r="I41" s="41"/>
      <c r="J41" s="41"/>
      <c r="K41" s="41"/>
    </row>
    <row r="42" spans="1:15" x14ac:dyDescent="0.3">
      <c r="A42" s="48" t="s">
        <v>36</v>
      </c>
      <c r="B42" s="48"/>
      <c r="C42" s="52"/>
      <c r="D42" s="52"/>
      <c r="E42" s="52"/>
      <c r="F42" s="21" t="s">
        <v>26</v>
      </c>
      <c r="G42" s="21"/>
      <c r="H42" s="21" t="s">
        <v>275</v>
      </c>
      <c r="I42" s="21"/>
      <c r="J42" s="2"/>
      <c r="K42" s="20"/>
    </row>
    <row r="43" spans="1:15" x14ac:dyDescent="0.3">
      <c r="A43" s="12" t="s">
        <v>527</v>
      </c>
      <c r="B43" s="12"/>
      <c r="F43" s="22">
        <v>3719</v>
      </c>
      <c r="G43" s="12"/>
      <c r="H43" s="16">
        <v>43.178915592708691</v>
      </c>
      <c r="I43" s="16"/>
      <c r="K43" s="12" t="s">
        <v>282</v>
      </c>
    </row>
    <row r="44" spans="1:15" x14ac:dyDescent="0.3">
      <c r="A44" s="13" t="s">
        <v>528</v>
      </c>
      <c r="B44" s="13"/>
      <c r="F44" s="23">
        <v>2374</v>
      </c>
      <c r="G44" s="13"/>
      <c r="H44" s="14">
        <v>27.562986183675836</v>
      </c>
      <c r="I44" s="14"/>
      <c r="K44" s="13"/>
    </row>
    <row r="45" spans="1:15" x14ac:dyDescent="0.3">
      <c r="A45" s="13" t="s">
        <v>529</v>
      </c>
      <c r="B45" s="13"/>
      <c r="F45" s="23">
        <v>1554</v>
      </c>
      <c r="G45" s="13"/>
      <c r="H45" s="14">
        <v>18.042493904562871</v>
      </c>
      <c r="I45" s="14"/>
      <c r="K45" s="13"/>
    </row>
    <row r="46" spans="1:15" x14ac:dyDescent="0.3">
      <c r="A46" s="13" t="s">
        <v>18</v>
      </c>
      <c r="B46" s="13"/>
      <c r="F46" s="23">
        <v>7647</v>
      </c>
      <c r="G46" s="13"/>
      <c r="H46" s="14">
        <v>88.784395680947398</v>
      </c>
      <c r="I46" s="14"/>
      <c r="K46" s="13"/>
    </row>
    <row r="47" spans="1:15" ht="15" thickBot="1" x14ac:dyDescent="0.35">
      <c r="A47" s="26" t="s">
        <v>374</v>
      </c>
      <c r="B47" s="24"/>
      <c r="C47" s="41"/>
      <c r="D47" s="41"/>
      <c r="E47" s="41"/>
      <c r="F47" s="27">
        <v>8613</v>
      </c>
      <c r="G47" s="27"/>
      <c r="H47" s="40">
        <v>100</v>
      </c>
      <c r="I47" s="40"/>
      <c r="J47" s="41"/>
      <c r="K47" s="24"/>
    </row>
    <row r="48" spans="1:15" x14ac:dyDescent="0.3">
      <c r="A48" s="138" t="s">
        <v>499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</row>
    <row r="49" spans="1:12" x14ac:dyDescent="0.3">
      <c r="A49" s="17" t="s">
        <v>112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65" spans="1:1" x14ac:dyDescent="0.3">
      <c r="A65" s="42" t="s">
        <v>109</v>
      </c>
    </row>
    <row r="66" spans="1:1" ht="15" customHeight="1" x14ac:dyDescent="0.3"/>
    <row r="78" spans="1:1" x14ac:dyDescent="0.3">
      <c r="A78" s="17" t="s">
        <v>284</v>
      </c>
    </row>
    <row r="79" spans="1:1" x14ac:dyDescent="0.3">
      <c r="A79" s="42" t="s">
        <v>112</v>
      </c>
    </row>
    <row r="92" spans="1:1" x14ac:dyDescent="0.3">
      <c r="A92" s="17" t="s">
        <v>284</v>
      </c>
    </row>
    <row r="93" spans="1:1" x14ac:dyDescent="0.3">
      <c r="A93" s="42" t="s">
        <v>112</v>
      </c>
    </row>
    <row r="99" ht="21" customHeight="1" x14ac:dyDescent="0.3"/>
    <row r="149" ht="21" customHeight="1" x14ac:dyDescent="0.3"/>
  </sheetData>
  <mergeCells count="10">
    <mergeCell ref="B3:D3"/>
    <mergeCell ref="H3:K3"/>
    <mergeCell ref="A8:C8"/>
    <mergeCell ref="G11:J11"/>
    <mergeCell ref="A11:F11"/>
    <mergeCell ref="A48:L48"/>
    <mergeCell ref="A37:C37"/>
    <mergeCell ref="A40:F40"/>
    <mergeCell ref="J13:M13"/>
    <mergeCell ref="B13:H13"/>
  </mergeCells>
  <pageMargins left="0.11811023622047245" right="0" top="0.15748031496062992" bottom="0.15748031496062992" header="0.31496062992125984" footer="0.31496062992125984"/>
  <pageSetup paperSize="9" scale="85" orientation="portrait" r:id="rId1"/>
  <rowBreaks count="1" manualBreakCount="1">
    <brk id="50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30"/>
  <sheetViews>
    <sheetView showGridLines="0" zoomScaleNormal="100" workbookViewId="0">
      <selection activeCell="L8" sqref="L8"/>
    </sheetView>
  </sheetViews>
  <sheetFormatPr defaultRowHeight="14.4" x14ac:dyDescent="0.3"/>
  <cols>
    <col min="1" max="1" width="16.5546875" customWidth="1"/>
    <col min="2" max="2" width="7.88671875" customWidth="1"/>
    <col min="3" max="3" width="7.5546875" customWidth="1"/>
    <col min="4" max="4" width="9.33203125" customWidth="1"/>
    <col min="5" max="5" width="0.88671875" customWidth="1"/>
    <col min="6" max="6" width="9.109375" customWidth="1"/>
    <col min="7" max="7" width="0.88671875" customWidth="1"/>
    <col min="8" max="8" width="7.6640625" customWidth="1"/>
    <col min="9" max="9" width="0.6640625" customWidth="1"/>
    <col min="10" max="10" width="8.5546875" customWidth="1"/>
    <col min="11" max="11" width="9.109375" customWidth="1"/>
  </cols>
  <sheetData>
    <row r="1" spans="1:13" x14ac:dyDescent="0.3">
      <c r="A1" s="29" t="s">
        <v>306</v>
      </c>
      <c r="B1" s="29"/>
      <c r="C1" s="29"/>
      <c r="D1" s="29"/>
      <c r="E1" s="29"/>
      <c r="F1" s="29"/>
      <c r="G1" s="29"/>
      <c r="H1" s="29"/>
      <c r="I1" s="29"/>
    </row>
    <row r="2" spans="1:13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3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3"/>
      <c r="H3" s="142" t="s">
        <v>274</v>
      </c>
      <c r="I3" s="142"/>
      <c r="J3" s="142"/>
      <c r="K3" s="142"/>
    </row>
    <row r="4" spans="1:13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/>
      <c r="J4" s="21" t="s">
        <v>270</v>
      </c>
      <c r="K4" s="21" t="s">
        <v>271</v>
      </c>
    </row>
    <row r="5" spans="1:13" x14ac:dyDescent="0.3">
      <c r="A5" s="12" t="s">
        <v>46</v>
      </c>
      <c r="B5" s="22">
        <v>14288</v>
      </c>
      <c r="C5" s="22">
        <v>7691</v>
      </c>
      <c r="D5" s="22">
        <v>6597</v>
      </c>
      <c r="E5" s="22"/>
      <c r="F5" s="22">
        <v>7939</v>
      </c>
      <c r="G5" s="12"/>
      <c r="H5" s="16">
        <v>55.564109742441218</v>
      </c>
      <c r="I5" s="16"/>
      <c r="J5" s="16">
        <v>53.478091275516839</v>
      </c>
      <c r="K5" s="16">
        <v>57.996058814612702</v>
      </c>
    </row>
    <row r="6" spans="1:13" ht="15" customHeight="1" x14ac:dyDescent="0.3">
      <c r="A6" s="13" t="s">
        <v>16</v>
      </c>
      <c r="B6" s="23">
        <v>1967</v>
      </c>
      <c r="C6" s="23">
        <v>1153</v>
      </c>
      <c r="D6" s="23">
        <v>814</v>
      </c>
      <c r="E6" s="23"/>
      <c r="F6" s="23">
        <v>1196</v>
      </c>
      <c r="G6" s="13"/>
      <c r="H6" s="14">
        <v>60.80325368581596</v>
      </c>
      <c r="I6" s="14"/>
      <c r="J6" s="14">
        <v>61.231569817866436</v>
      </c>
      <c r="K6" s="14">
        <v>60.196560196560199</v>
      </c>
    </row>
    <row r="7" spans="1:13" ht="15" thickBot="1" x14ac:dyDescent="0.35">
      <c r="A7" s="24" t="s">
        <v>269</v>
      </c>
      <c r="B7" s="25">
        <v>12321</v>
      </c>
      <c r="C7" s="25">
        <v>6538</v>
      </c>
      <c r="D7" s="25">
        <v>5783</v>
      </c>
      <c r="E7" s="25"/>
      <c r="F7" s="25">
        <v>6743</v>
      </c>
      <c r="G7" s="24"/>
      <c r="H7" s="43">
        <v>54.727700673646616</v>
      </c>
      <c r="I7" s="43"/>
      <c r="J7" s="43">
        <v>52.110737228510253</v>
      </c>
      <c r="K7" s="43">
        <v>57.686321978211993</v>
      </c>
    </row>
    <row r="8" spans="1:13" x14ac:dyDescent="0.3">
      <c r="A8" s="138" t="s">
        <v>108</v>
      </c>
      <c r="B8" s="138"/>
      <c r="C8" s="138"/>
    </row>
    <row r="11" spans="1:13" x14ac:dyDescent="0.3">
      <c r="A11" s="140" t="s">
        <v>356</v>
      </c>
      <c r="B11" s="140"/>
      <c r="C11" s="140"/>
      <c r="D11" s="140"/>
      <c r="E11" s="29"/>
      <c r="F11" s="1"/>
      <c r="G11" s="1"/>
      <c r="H11" s="152"/>
      <c r="I11" s="152"/>
      <c r="J11" s="152"/>
    </row>
    <row r="12" spans="1:13" ht="15" thickBot="1" x14ac:dyDescent="0.35">
      <c r="A12" s="9"/>
      <c r="B12" s="7"/>
      <c r="C12" s="7"/>
      <c r="D12" s="2"/>
      <c r="F12" s="41"/>
      <c r="G12" s="41"/>
      <c r="H12" s="41"/>
      <c r="I12" s="41"/>
      <c r="J12" s="41"/>
      <c r="K12" s="41"/>
      <c r="L12" s="41"/>
      <c r="M12" s="41"/>
    </row>
    <row r="13" spans="1:13" x14ac:dyDescent="0.3">
      <c r="A13" s="95" t="s">
        <v>0</v>
      </c>
      <c r="B13" s="142" t="s">
        <v>26</v>
      </c>
      <c r="C13" s="142"/>
      <c r="D13" s="142"/>
      <c r="E13" s="142"/>
      <c r="F13" s="142"/>
      <c r="G13" s="142"/>
      <c r="H13" s="142"/>
      <c r="I13" s="18"/>
      <c r="J13" s="142" t="s">
        <v>275</v>
      </c>
      <c r="K13" s="142"/>
      <c r="L13" s="153"/>
      <c r="M13" s="142"/>
    </row>
    <row r="14" spans="1:13" ht="27" customHeight="1" x14ac:dyDescent="0.3">
      <c r="A14" s="13"/>
      <c r="B14" s="116" t="s">
        <v>17</v>
      </c>
      <c r="C14" s="54" t="s">
        <v>378</v>
      </c>
      <c r="D14" s="54" t="s">
        <v>378</v>
      </c>
      <c r="E14" s="54"/>
      <c r="F14" s="54" t="s">
        <v>82</v>
      </c>
      <c r="G14" s="54"/>
      <c r="H14" s="54" t="s">
        <v>80</v>
      </c>
      <c r="I14" s="60"/>
      <c r="J14" s="62" t="s">
        <v>378</v>
      </c>
      <c r="K14" s="54" t="s">
        <v>378</v>
      </c>
      <c r="L14" s="62" t="s">
        <v>82</v>
      </c>
      <c r="M14" s="62" t="s">
        <v>80</v>
      </c>
    </row>
    <row r="15" spans="1:13" ht="27.75" customHeight="1" x14ac:dyDescent="0.3">
      <c r="A15" s="20"/>
      <c r="B15" s="32"/>
      <c r="C15" s="33" t="s">
        <v>82</v>
      </c>
      <c r="D15" s="33" t="s">
        <v>379</v>
      </c>
      <c r="E15" s="33"/>
      <c r="F15" s="33" t="s">
        <v>80</v>
      </c>
      <c r="G15" s="33"/>
      <c r="H15" s="33" t="s">
        <v>82</v>
      </c>
      <c r="I15" s="61"/>
      <c r="J15" s="33" t="s">
        <v>82</v>
      </c>
      <c r="K15" s="33" t="s">
        <v>379</v>
      </c>
      <c r="L15" s="33" t="s">
        <v>80</v>
      </c>
      <c r="M15" s="33" t="s">
        <v>82</v>
      </c>
    </row>
    <row r="16" spans="1:13" x14ac:dyDescent="0.3">
      <c r="A16" s="13" t="s">
        <v>1</v>
      </c>
      <c r="B16" s="23">
        <v>315</v>
      </c>
      <c r="C16" s="13">
        <v>136</v>
      </c>
      <c r="D16" s="13">
        <v>119</v>
      </c>
      <c r="E16" s="13"/>
      <c r="F16" s="13">
        <v>32</v>
      </c>
      <c r="G16" s="13"/>
      <c r="H16" s="13">
        <v>28</v>
      </c>
      <c r="I16" s="14"/>
      <c r="J16" s="14">
        <v>43.174603174603178</v>
      </c>
      <c r="K16" s="14">
        <v>37.777777777777779</v>
      </c>
      <c r="L16" s="14">
        <v>10.158730158730158</v>
      </c>
      <c r="M16" s="14">
        <v>8.8888888888888893</v>
      </c>
    </row>
    <row r="17" spans="1:13" ht="15" customHeight="1" x14ac:dyDescent="0.3">
      <c r="A17" s="13" t="s">
        <v>2</v>
      </c>
      <c r="B17" s="23">
        <v>224</v>
      </c>
      <c r="C17" s="13">
        <v>104</v>
      </c>
      <c r="D17" s="13">
        <v>72</v>
      </c>
      <c r="E17" s="13"/>
      <c r="F17" s="13">
        <v>24</v>
      </c>
      <c r="G17" s="13"/>
      <c r="H17" s="13">
        <v>24</v>
      </c>
      <c r="I17" s="14"/>
      <c r="J17" s="14">
        <v>46.428571428571431</v>
      </c>
      <c r="K17" s="14">
        <v>32.142857142857146</v>
      </c>
      <c r="L17" s="14">
        <v>10.714285714285714</v>
      </c>
      <c r="M17" s="14">
        <v>10.714285714285714</v>
      </c>
    </row>
    <row r="18" spans="1:13" x14ac:dyDescent="0.3">
      <c r="A18" s="13" t="s">
        <v>3</v>
      </c>
      <c r="B18" s="23">
        <v>525</v>
      </c>
      <c r="C18" s="13">
        <v>263</v>
      </c>
      <c r="D18" s="13">
        <v>123</v>
      </c>
      <c r="E18" s="13"/>
      <c r="F18" s="13">
        <v>111</v>
      </c>
      <c r="G18" s="13"/>
      <c r="H18" s="13">
        <v>28</v>
      </c>
      <c r="I18" s="14"/>
      <c r="J18" s="14">
        <v>50.095238095238095</v>
      </c>
      <c r="K18" s="14">
        <v>23.428571428571431</v>
      </c>
      <c r="L18" s="14">
        <v>21.142857142857142</v>
      </c>
      <c r="M18" s="14">
        <v>5.3333333333333339</v>
      </c>
    </row>
    <row r="19" spans="1:13" x14ac:dyDescent="0.3">
      <c r="A19" s="13" t="s">
        <v>4</v>
      </c>
      <c r="B19" s="23">
        <v>373</v>
      </c>
      <c r="C19" s="13">
        <v>175</v>
      </c>
      <c r="D19" s="13">
        <v>110</v>
      </c>
      <c r="E19" s="13"/>
      <c r="F19" s="13">
        <v>43</v>
      </c>
      <c r="G19" s="13"/>
      <c r="H19" s="13">
        <v>45</v>
      </c>
      <c r="I19" s="14"/>
      <c r="J19" s="14">
        <v>46.916890080428949</v>
      </c>
      <c r="K19" s="14">
        <v>29.490616621983911</v>
      </c>
      <c r="L19" s="14">
        <v>11.528150134048257</v>
      </c>
      <c r="M19" s="14">
        <v>12.064343163538874</v>
      </c>
    </row>
    <row r="20" spans="1:13" x14ac:dyDescent="0.3">
      <c r="A20" s="13" t="s">
        <v>5</v>
      </c>
      <c r="B20" s="23">
        <v>229</v>
      </c>
      <c r="C20" s="13">
        <v>171</v>
      </c>
      <c r="D20" s="13">
        <v>39</v>
      </c>
      <c r="E20" s="13"/>
      <c r="F20" s="13">
        <v>11</v>
      </c>
      <c r="G20" s="13"/>
      <c r="H20" s="13">
        <v>8</v>
      </c>
      <c r="I20" s="14"/>
      <c r="J20" s="14">
        <v>74.672489082969435</v>
      </c>
      <c r="K20" s="14">
        <v>17.030567685589521</v>
      </c>
      <c r="L20" s="14">
        <v>4.8034934497816595</v>
      </c>
      <c r="M20" s="14">
        <v>3.4934497816593884</v>
      </c>
    </row>
    <row r="21" spans="1:13" x14ac:dyDescent="0.3">
      <c r="A21" s="13" t="s">
        <v>6</v>
      </c>
      <c r="B21" s="23">
        <v>322</v>
      </c>
      <c r="C21" s="13">
        <v>92</v>
      </c>
      <c r="D21" s="13">
        <v>51</v>
      </c>
      <c r="E21" s="13"/>
      <c r="F21" s="13">
        <v>118</v>
      </c>
      <c r="G21" s="13"/>
      <c r="H21" s="13">
        <v>61</v>
      </c>
      <c r="I21" s="14"/>
      <c r="J21" s="14">
        <v>28.571428571428569</v>
      </c>
      <c r="K21" s="14">
        <v>15.838509316770185</v>
      </c>
      <c r="L21" s="14">
        <v>36.645962732919259</v>
      </c>
      <c r="M21" s="14">
        <v>18.944099378881987</v>
      </c>
    </row>
    <row r="22" spans="1:13" x14ac:dyDescent="0.3">
      <c r="A22" s="13" t="s">
        <v>7</v>
      </c>
      <c r="B22" s="23">
        <v>694</v>
      </c>
      <c r="C22" s="13">
        <v>330</v>
      </c>
      <c r="D22" s="13">
        <v>123</v>
      </c>
      <c r="E22" s="13"/>
      <c r="F22" s="13">
        <v>195</v>
      </c>
      <c r="G22" s="13"/>
      <c r="H22" s="13">
        <v>46</v>
      </c>
      <c r="I22" s="14"/>
      <c r="J22" s="14">
        <v>47.550432276657062</v>
      </c>
      <c r="K22" s="14">
        <v>17.723342939481267</v>
      </c>
      <c r="L22" s="14">
        <v>28.097982708933717</v>
      </c>
      <c r="M22" s="14">
        <v>6.6282420749279538</v>
      </c>
    </row>
    <row r="23" spans="1:13" x14ac:dyDescent="0.3">
      <c r="A23" s="13" t="s">
        <v>8</v>
      </c>
      <c r="B23" s="23">
        <v>290</v>
      </c>
      <c r="C23" s="13">
        <v>166</v>
      </c>
      <c r="D23" s="13">
        <v>103</v>
      </c>
      <c r="E23" s="13"/>
      <c r="F23" s="13">
        <v>17</v>
      </c>
      <c r="G23" s="13"/>
      <c r="H23" s="13">
        <v>4</v>
      </c>
      <c r="I23" s="14"/>
      <c r="J23" s="14">
        <v>57.241379310344833</v>
      </c>
      <c r="K23" s="14">
        <v>35.517241379310342</v>
      </c>
      <c r="L23" s="14">
        <v>5.8620689655172411</v>
      </c>
      <c r="M23" s="14">
        <v>1.3793103448275863</v>
      </c>
    </row>
    <row r="24" spans="1:13" x14ac:dyDescent="0.3">
      <c r="A24" s="13" t="s">
        <v>9</v>
      </c>
      <c r="B24" s="23">
        <v>182</v>
      </c>
      <c r="C24" s="13">
        <v>28</v>
      </c>
      <c r="D24" s="13">
        <v>137</v>
      </c>
      <c r="E24" s="13"/>
      <c r="F24" s="13">
        <v>5</v>
      </c>
      <c r="G24" s="13"/>
      <c r="H24" s="13">
        <v>12</v>
      </c>
      <c r="I24" s="14"/>
      <c r="J24" s="14">
        <v>15.384615384615385</v>
      </c>
      <c r="K24" s="14">
        <v>75.27472527472527</v>
      </c>
      <c r="L24" s="14">
        <v>2.7472527472527473</v>
      </c>
      <c r="M24" s="14">
        <v>6.593406593406594</v>
      </c>
    </row>
    <row r="25" spans="1:13" x14ac:dyDescent="0.3">
      <c r="A25" s="13" t="s">
        <v>10</v>
      </c>
      <c r="B25" s="23">
        <v>377</v>
      </c>
      <c r="C25" s="13">
        <v>172</v>
      </c>
      <c r="D25" s="13">
        <v>85</v>
      </c>
      <c r="E25" s="13"/>
      <c r="F25" s="13">
        <v>83</v>
      </c>
      <c r="G25" s="13"/>
      <c r="H25" s="13">
        <v>37</v>
      </c>
      <c r="I25" s="14"/>
      <c r="J25" s="14">
        <v>45.623342175066313</v>
      </c>
      <c r="K25" s="14">
        <v>22.546419098143236</v>
      </c>
      <c r="L25" s="14">
        <v>22.015915119363395</v>
      </c>
      <c r="M25" s="14">
        <v>9.8143236074270561</v>
      </c>
    </row>
    <row r="26" spans="1:13" x14ac:dyDescent="0.3">
      <c r="A26" s="13" t="s">
        <v>11</v>
      </c>
      <c r="B26" s="23">
        <v>135</v>
      </c>
      <c r="C26" s="13">
        <v>42</v>
      </c>
      <c r="D26" s="13">
        <v>2</v>
      </c>
      <c r="E26" s="13"/>
      <c r="F26" s="13">
        <v>84</v>
      </c>
      <c r="G26" s="13"/>
      <c r="H26" s="13">
        <v>7</v>
      </c>
      <c r="I26" s="14"/>
      <c r="J26" s="14">
        <v>31.111111111111111</v>
      </c>
      <c r="K26" s="14">
        <v>1.4814814814814816</v>
      </c>
      <c r="L26" s="14">
        <v>62.222222222222221</v>
      </c>
      <c r="M26" s="14">
        <v>5.1851851851851851</v>
      </c>
    </row>
    <row r="27" spans="1:13" x14ac:dyDescent="0.3">
      <c r="A27" s="13" t="s">
        <v>12</v>
      </c>
      <c r="B27" s="23">
        <v>403</v>
      </c>
      <c r="C27" s="13">
        <v>169</v>
      </c>
      <c r="D27" s="13">
        <v>114</v>
      </c>
      <c r="E27" s="13"/>
      <c r="F27" s="13">
        <v>89</v>
      </c>
      <c r="G27" s="13"/>
      <c r="H27" s="13">
        <v>31</v>
      </c>
      <c r="I27" s="14"/>
      <c r="J27" s="14">
        <v>41.935483870967744</v>
      </c>
      <c r="K27" s="14">
        <v>28.287841191066999</v>
      </c>
      <c r="L27" s="14">
        <v>22.084367245657567</v>
      </c>
      <c r="M27" s="14">
        <v>7.6923076923076925</v>
      </c>
    </row>
    <row r="28" spans="1:13" x14ac:dyDescent="0.3">
      <c r="A28" s="13" t="s">
        <v>13</v>
      </c>
      <c r="B28" s="23">
        <v>34</v>
      </c>
      <c r="C28" s="64" t="s">
        <v>281</v>
      </c>
      <c r="D28" s="13">
        <v>15</v>
      </c>
      <c r="E28" s="13"/>
      <c r="F28" s="13">
        <v>12</v>
      </c>
      <c r="G28" s="13"/>
      <c r="H28" s="13">
        <v>7</v>
      </c>
      <c r="I28" s="14"/>
      <c r="J28" s="15" t="s">
        <v>281</v>
      </c>
      <c r="K28" s="14">
        <v>44.117647058823529</v>
      </c>
      <c r="L28" s="14">
        <v>35.294117647058826</v>
      </c>
      <c r="M28" s="14">
        <v>20.588235294117645</v>
      </c>
    </row>
    <row r="29" spans="1:13" x14ac:dyDescent="0.3">
      <c r="A29" s="13" t="s">
        <v>14</v>
      </c>
      <c r="B29" s="23">
        <v>280</v>
      </c>
      <c r="C29" s="13">
        <v>193</v>
      </c>
      <c r="D29" s="13">
        <v>32</v>
      </c>
      <c r="E29" s="13"/>
      <c r="F29" s="13">
        <v>36</v>
      </c>
      <c r="G29" s="13"/>
      <c r="H29" s="13">
        <v>19</v>
      </c>
      <c r="I29" s="14"/>
      <c r="J29" s="14">
        <v>68.928571428571431</v>
      </c>
      <c r="K29" s="14">
        <v>11.428571428571429</v>
      </c>
      <c r="L29" s="14">
        <v>12.857142857142856</v>
      </c>
      <c r="M29" s="14">
        <v>6.7857142857142856</v>
      </c>
    </row>
    <row r="30" spans="1:13" x14ac:dyDescent="0.3">
      <c r="A30" s="13" t="s">
        <v>15</v>
      </c>
      <c r="B30" s="23">
        <v>195</v>
      </c>
      <c r="C30" s="13">
        <v>103</v>
      </c>
      <c r="D30" s="13">
        <v>66</v>
      </c>
      <c r="E30" s="13"/>
      <c r="F30" s="13">
        <v>19</v>
      </c>
      <c r="G30" s="13"/>
      <c r="H30" s="13">
        <v>7</v>
      </c>
      <c r="I30" s="14"/>
      <c r="J30" s="14">
        <v>52.820512820512825</v>
      </c>
      <c r="K30" s="14">
        <v>33.846153846153847</v>
      </c>
      <c r="L30" s="14">
        <v>9.7435897435897445</v>
      </c>
      <c r="M30" s="14">
        <v>3.5897435897435894</v>
      </c>
    </row>
    <row r="31" spans="1:13" x14ac:dyDescent="0.3">
      <c r="A31" s="13" t="s">
        <v>16</v>
      </c>
      <c r="B31" s="23">
        <v>713</v>
      </c>
      <c r="C31" s="13">
        <v>237</v>
      </c>
      <c r="D31" s="13">
        <v>215</v>
      </c>
      <c r="E31" s="13"/>
      <c r="F31" s="13">
        <v>54</v>
      </c>
      <c r="G31" s="13"/>
      <c r="H31" s="13">
        <v>207</v>
      </c>
      <c r="I31" s="14"/>
      <c r="J31" s="14">
        <v>33.239831697054697</v>
      </c>
      <c r="K31" s="14">
        <v>30.154277699859751</v>
      </c>
      <c r="L31" s="14">
        <v>7.5736325385694245</v>
      </c>
      <c r="M31" s="14">
        <v>29.032258064516132</v>
      </c>
    </row>
    <row r="32" spans="1:13" ht="21" customHeight="1" x14ac:dyDescent="0.3">
      <c r="A32" s="13" t="s">
        <v>22</v>
      </c>
      <c r="B32" s="23">
        <v>4578</v>
      </c>
      <c r="C32" s="23">
        <v>2144</v>
      </c>
      <c r="D32" s="23">
        <v>1191</v>
      </c>
      <c r="E32" s="23"/>
      <c r="F32" s="13">
        <v>879</v>
      </c>
      <c r="G32" s="13"/>
      <c r="H32" s="13">
        <v>364</v>
      </c>
      <c r="I32" s="14"/>
      <c r="J32" s="14">
        <v>46.832678025338573</v>
      </c>
      <c r="K32" s="14">
        <v>26.015727391874183</v>
      </c>
      <c r="L32" s="14">
        <v>19.200524246395805</v>
      </c>
      <c r="M32" s="14">
        <v>7.951070336391437</v>
      </c>
    </row>
    <row r="33" spans="1:13" x14ac:dyDescent="0.3">
      <c r="A33" s="13" t="s">
        <v>277</v>
      </c>
      <c r="B33" s="23">
        <v>3189</v>
      </c>
      <c r="C33" s="23">
        <v>1536</v>
      </c>
      <c r="D33" s="23">
        <v>641</v>
      </c>
      <c r="E33" s="23"/>
      <c r="F33" s="23">
        <v>751</v>
      </c>
      <c r="G33" s="23"/>
      <c r="H33" s="23">
        <v>261</v>
      </c>
      <c r="I33" s="14"/>
      <c r="J33" s="14">
        <v>48.165569143932267</v>
      </c>
      <c r="K33" s="14">
        <v>20.100344935716524</v>
      </c>
      <c r="L33" s="14">
        <v>23.549702100972091</v>
      </c>
      <c r="M33" s="14">
        <v>8.1843838193791143</v>
      </c>
    </row>
    <row r="34" spans="1:13" ht="15" customHeight="1" x14ac:dyDescent="0.3">
      <c r="A34" s="13" t="s">
        <v>44</v>
      </c>
      <c r="B34" s="23">
        <v>1389</v>
      </c>
      <c r="C34" s="23">
        <v>608</v>
      </c>
      <c r="D34" s="23">
        <v>550</v>
      </c>
      <c r="E34" s="23"/>
      <c r="F34" s="23">
        <v>128</v>
      </c>
      <c r="G34" s="23"/>
      <c r="H34" s="23">
        <v>103</v>
      </c>
      <c r="I34" s="14"/>
      <c r="J34" s="14">
        <v>43.772498200143986</v>
      </c>
      <c r="K34" s="14">
        <v>39.596832253419727</v>
      </c>
      <c r="L34" s="14">
        <v>9.2152627789776815</v>
      </c>
      <c r="M34" s="14">
        <v>7.4154067674586033</v>
      </c>
    </row>
    <row r="35" spans="1:13" ht="15" customHeight="1" thickBot="1" x14ac:dyDescent="0.35">
      <c r="A35" s="26" t="s">
        <v>46</v>
      </c>
      <c r="B35" s="27">
        <v>5291</v>
      </c>
      <c r="C35" s="27">
        <v>2381</v>
      </c>
      <c r="D35" s="27">
        <v>1406</v>
      </c>
      <c r="E35" s="27"/>
      <c r="F35" s="27">
        <v>933</v>
      </c>
      <c r="G35" s="27"/>
      <c r="H35" s="27">
        <v>571</v>
      </c>
      <c r="I35" s="43"/>
      <c r="J35" s="40">
        <v>45.000945000945002</v>
      </c>
      <c r="K35" s="40">
        <v>26.573426573426573</v>
      </c>
      <c r="L35" s="40">
        <v>17.633717633717634</v>
      </c>
      <c r="M35" s="40">
        <v>10.791910791910791</v>
      </c>
    </row>
    <row r="36" spans="1:13" ht="15" customHeight="1" x14ac:dyDescent="0.3">
      <c r="A36" s="17" t="s">
        <v>467</v>
      </c>
      <c r="D36" s="3"/>
      <c r="E36" s="3"/>
      <c r="F36" s="3"/>
      <c r="G36" s="3"/>
    </row>
    <row r="37" spans="1:13" x14ac:dyDescent="0.3">
      <c r="A37" s="138" t="s">
        <v>380</v>
      </c>
      <c r="B37" s="138"/>
      <c r="C37" s="138"/>
      <c r="D37" s="138"/>
      <c r="E37" s="138"/>
      <c r="F37" s="138"/>
      <c r="G37" s="17"/>
    </row>
    <row r="39" spans="1:13" ht="15" customHeight="1" x14ac:dyDescent="0.3">
      <c r="A39" s="17"/>
    </row>
    <row r="40" spans="1:13" x14ac:dyDescent="0.3">
      <c r="A40" s="104" t="s">
        <v>110</v>
      </c>
      <c r="B40" s="29"/>
      <c r="C40" s="29"/>
      <c r="D40" s="29"/>
      <c r="E40" s="29"/>
      <c r="F40" s="29"/>
      <c r="G40" s="29"/>
      <c r="H40" s="29"/>
      <c r="J40" s="45"/>
    </row>
    <row r="41" spans="1:13" ht="15" thickBot="1" x14ac:dyDescent="0.35">
      <c r="A41" s="8"/>
      <c r="B41" s="8"/>
      <c r="C41" s="8"/>
      <c r="D41" s="8"/>
      <c r="E41" s="8"/>
      <c r="F41" s="8"/>
      <c r="G41" s="8"/>
      <c r="H41" s="41"/>
      <c r="I41" s="41"/>
      <c r="J41" s="41"/>
      <c r="K41" s="41"/>
    </row>
    <row r="42" spans="1:13" x14ac:dyDescent="0.3">
      <c r="H42" s="142" t="s">
        <v>84</v>
      </c>
      <c r="I42" s="142"/>
      <c r="J42" s="142"/>
      <c r="K42" s="142"/>
      <c r="L42" s="13"/>
    </row>
    <row r="43" spans="1:13" x14ac:dyDescent="0.3">
      <c r="A43" s="20" t="s">
        <v>372</v>
      </c>
      <c r="B43" s="20" t="s">
        <v>0</v>
      </c>
      <c r="C43" s="20"/>
      <c r="D43" s="21" t="s">
        <v>86</v>
      </c>
      <c r="E43" s="20"/>
      <c r="F43" s="20"/>
      <c r="G43" s="20"/>
      <c r="H43" s="20" t="s">
        <v>509</v>
      </c>
      <c r="I43" s="20"/>
      <c r="J43" s="20"/>
      <c r="K43" s="20" t="s">
        <v>0</v>
      </c>
      <c r="L43" s="13"/>
    </row>
    <row r="44" spans="1:13" x14ac:dyDescent="0.3">
      <c r="A44" s="13" t="s">
        <v>87</v>
      </c>
      <c r="B44" s="58" t="s">
        <v>81</v>
      </c>
      <c r="C44" s="58"/>
      <c r="D44" s="96">
        <v>39985</v>
      </c>
      <c r="E44" s="70"/>
      <c r="F44" s="91"/>
      <c r="G44" s="91"/>
      <c r="H44" s="58" t="s">
        <v>88</v>
      </c>
      <c r="I44" s="58"/>
      <c r="J44" s="58"/>
      <c r="K44" s="13" t="s">
        <v>177</v>
      </c>
      <c r="L44" s="13"/>
    </row>
    <row r="45" spans="1:13" x14ac:dyDescent="0.3">
      <c r="A45" s="13" t="s">
        <v>89</v>
      </c>
      <c r="B45" s="13" t="s">
        <v>81</v>
      </c>
      <c r="C45" s="13"/>
      <c r="D45" s="96">
        <v>30627</v>
      </c>
      <c r="E45" s="70"/>
      <c r="F45" s="91"/>
      <c r="G45" s="91"/>
      <c r="H45" s="13" t="s">
        <v>90</v>
      </c>
      <c r="I45" s="13"/>
      <c r="J45" s="13"/>
      <c r="K45" s="13" t="s">
        <v>151</v>
      </c>
      <c r="L45" s="13"/>
    </row>
    <row r="46" spans="1:13" x14ac:dyDescent="0.3">
      <c r="A46" s="13" t="s">
        <v>80</v>
      </c>
      <c r="B46" s="13" t="s">
        <v>81</v>
      </c>
      <c r="C46" s="13"/>
      <c r="D46" s="96">
        <v>20536</v>
      </c>
      <c r="E46" s="70"/>
      <c r="F46" s="91"/>
      <c r="G46" s="91"/>
      <c r="H46" s="13" t="s">
        <v>91</v>
      </c>
      <c r="I46" s="13"/>
      <c r="J46" s="13"/>
      <c r="K46" s="13" t="s">
        <v>92</v>
      </c>
      <c r="L46" s="13"/>
    </row>
    <row r="47" spans="1:13" x14ac:dyDescent="0.3">
      <c r="A47" s="13" t="s">
        <v>483</v>
      </c>
      <c r="B47" s="13" t="s">
        <v>81</v>
      </c>
      <c r="C47" s="13"/>
      <c r="D47" s="96">
        <v>18960</v>
      </c>
      <c r="E47" s="70"/>
      <c r="F47" s="91"/>
      <c r="G47" s="91"/>
      <c r="H47" s="13" t="s">
        <v>482</v>
      </c>
      <c r="I47" s="13"/>
      <c r="J47" s="13"/>
      <c r="K47" s="13" t="s">
        <v>476</v>
      </c>
      <c r="L47" s="13"/>
    </row>
    <row r="48" spans="1:13" ht="15" customHeight="1" x14ac:dyDescent="0.3">
      <c r="A48" s="13" t="s">
        <v>93</v>
      </c>
      <c r="B48" s="13" t="s">
        <v>138</v>
      </c>
      <c r="C48" s="13"/>
      <c r="D48" s="96">
        <v>17241</v>
      </c>
      <c r="E48" s="70"/>
      <c r="F48" s="91"/>
      <c r="G48" s="91"/>
      <c r="H48" s="13" t="s">
        <v>94</v>
      </c>
      <c r="I48" s="13"/>
      <c r="J48" s="13"/>
      <c r="K48" s="13" t="s">
        <v>477</v>
      </c>
      <c r="L48" s="13"/>
    </row>
    <row r="49" spans="1:12" x14ac:dyDescent="0.3">
      <c r="A49" s="13" t="s">
        <v>95</v>
      </c>
      <c r="B49" s="13" t="s">
        <v>140</v>
      </c>
      <c r="C49" s="13"/>
      <c r="D49" s="96">
        <v>15313.5</v>
      </c>
      <c r="E49" s="70"/>
      <c r="F49" s="91"/>
      <c r="G49" s="91"/>
      <c r="H49" s="13" t="s">
        <v>90</v>
      </c>
      <c r="I49" s="13"/>
      <c r="J49" s="13"/>
      <c r="K49" s="13" t="s">
        <v>151</v>
      </c>
      <c r="L49" s="13"/>
    </row>
    <row r="50" spans="1:12" x14ac:dyDescent="0.3">
      <c r="A50" s="13" t="s">
        <v>96</v>
      </c>
      <c r="B50" s="13" t="s">
        <v>81</v>
      </c>
      <c r="C50" s="13"/>
      <c r="D50" s="96">
        <v>12422</v>
      </c>
      <c r="E50" s="70"/>
      <c r="F50" s="91"/>
      <c r="G50" s="91"/>
      <c r="H50" s="13" t="s">
        <v>97</v>
      </c>
      <c r="I50" s="13"/>
      <c r="J50" s="13"/>
      <c r="K50" s="13" t="s">
        <v>142</v>
      </c>
      <c r="L50" s="13"/>
    </row>
    <row r="51" spans="1:12" x14ac:dyDescent="0.3">
      <c r="A51" s="13" t="s">
        <v>82</v>
      </c>
      <c r="B51" s="13" t="s">
        <v>83</v>
      </c>
      <c r="C51" s="13"/>
      <c r="D51" s="96">
        <v>10268</v>
      </c>
      <c r="E51" s="70"/>
      <c r="F51" s="91"/>
      <c r="G51" s="91"/>
      <c r="H51" s="13" t="s">
        <v>91</v>
      </c>
      <c r="I51" s="13"/>
      <c r="J51" s="13"/>
      <c r="K51" s="13" t="s">
        <v>92</v>
      </c>
      <c r="L51" s="13"/>
    </row>
    <row r="52" spans="1:12" x14ac:dyDescent="0.3">
      <c r="A52" s="13" t="s">
        <v>98</v>
      </c>
      <c r="B52" s="13" t="s">
        <v>92</v>
      </c>
      <c r="C52" s="13"/>
      <c r="D52" s="96">
        <v>10209</v>
      </c>
      <c r="E52" s="70"/>
      <c r="F52" s="91"/>
      <c r="G52" s="91"/>
      <c r="H52" s="13" t="s">
        <v>90</v>
      </c>
      <c r="I52" s="13"/>
      <c r="J52" s="13"/>
      <c r="K52" s="13" t="s">
        <v>151</v>
      </c>
      <c r="L52" s="13"/>
    </row>
    <row r="53" spans="1:12" x14ac:dyDescent="0.3">
      <c r="A53" s="13" t="s">
        <v>99</v>
      </c>
      <c r="B53" s="13" t="s">
        <v>100</v>
      </c>
      <c r="C53" s="13"/>
      <c r="D53" s="96">
        <v>9996.23</v>
      </c>
      <c r="E53" s="70"/>
      <c r="F53" s="91"/>
      <c r="G53" s="91"/>
      <c r="H53" s="13" t="s">
        <v>88</v>
      </c>
      <c r="I53" s="13"/>
      <c r="J53" s="13"/>
      <c r="K53" s="13" t="s">
        <v>177</v>
      </c>
      <c r="L53" s="13"/>
    </row>
    <row r="54" spans="1:12" x14ac:dyDescent="0.3">
      <c r="A54" s="13" t="s">
        <v>101</v>
      </c>
      <c r="B54" s="13" t="s">
        <v>81</v>
      </c>
      <c r="C54" s="13"/>
      <c r="D54" s="96">
        <v>9480</v>
      </c>
      <c r="E54" s="70"/>
      <c r="F54" s="91"/>
      <c r="G54" s="91"/>
      <c r="H54" s="13" t="s">
        <v>482</v>
      </c>
      <c r="I54" s="13"/>
      <c r="J54" s="13"/>
      <c r="K54" s="13" t="s">
        <v>92</v>
      </c>
      <c r="L54" s="13"/>
    </row>
    <row r="55" spans="1:12" x14ac:dyDescent="0.3">
      <c r="A55" s="13" t="s">
        <v>102</v>
      </c>
      <c r="B55" s="13" t="s">
        <v>138</v>
      </c>
      <c r="C55" s="13"/>
      <c r="D55" s="96">
        <v>8620.5</v>
      </c>
      <c r="E55" s="70"/>
      <c r="F55" s="91"/>
      <c r="G55" s="91"/>
      <c r="H55" s="13" t="s">
        <v>94</v>
      </c>
      <c r="I55" s="13"/>
      <c r="J55" s="13"/>
      <c r="K55" s="13" t="s">
        <v>477</v>
      </c>
      <c r="L55" s="13"/>
    </row>
    <row r="56" spans="1:12" x14ac:dyDescent="0.3">
      <c r="A56" s="13" t="s">
        <v>103</v>
      </c>
      <c r="B56" s="13" t="s">
        <v>104</v>
      </c>
      <c r="C56" s="13"/>
      <c r="D56" s="96">
        <v>6664.16</v>
      </c>
      <c r="E56" s="70"/>
      <c r="F56" s="91"/>
      <c r="G56" s="91"/>
      <c r="H56" s="13" t="s">
        <v>88</v>
      </c>
      <c r="I56" s="13"/>
      <c r="J56" s="13"/>
      <c r="K56" s="13" t="s">
        <v>177</v>
      </c>
      <c r="L56" s="13"/>
    </row>
    <row r="57" spans="1:12" x14ac:dyDescent="0.3">
      <c r="A57" s="13" t="s">
        <v>105</v>
      </c>
      <c r="B57" s="13" t="s">
        <v>138</v>
      </c>
      <c r="C57" s="13"/>
      <c r="D57" s="96">
        <v>5712.14</v>
      </c>
      <c r="E57" s="70"/>
      <c r="F57" s="91"/>
      <c r="G57" s="91"/>
      <c r="H57" s="13" t="s">
        <v>88</v>
      </c>
      <c r="I57" s="13"/>
      <c r="J57" s="13"/>
      <c r="K57" s="13" t="s">
        <v>177</v>
      </c>
      <c r="L57" s="13"/>
    </row>
    <row r="58" spans="1:12" ht="15" thickBot="1" x14ac:dyDescent="0.35">
      <c r="A58" s="24" t="s">
        <v>106</v>
      </c>
      <c r="B58" s="24" t="s">
        <v>92</v>
      </c>
      <c r="C58" s="24"/>
      <c r="D58" s="97">
        <v>4442.7700000000004</v>
      </c>
      <c r="E58" s="90"/>
      <c r="F58" s="59"/>
      <c r="G58" s="59"/>
      <c r="H58" s="24" t="s">
        <v>88</v>
      </c>
      <c r="I58" s="24"/>
      <c r="J58" s="24"/>
      <c r="K58" s="24" t="s">
        <v>177</v>
      </c>
      <c r="L58" s="13"/>
    </row>
    <row r="59" spans="1:12" x14ac:dyDescent="0.3">
      <c r="A59" s="17" t="s">
        <v>381</v>
      </c>
    </row>
    <row r="60" spans="1:12" x14ac:dyDescent="0.3">
      <c r="A60" s="17" t="s">
        <v>107</v>
      </c>
    </row>
    <row r="76" spans="1:1" x14ac:dyDescent="0.3">
      <c r="A76" s="42" t="s">
        <v>109</v>
      </c>
    </row>
    <row r="89" spans="1:6" x14ac:dyDescent="0.3">
      <c r="D89" s="3"/>
      <c r="E89" s="3"/>
      <c r="F89" s="3"/>
    </row>
    <row r="90" spans="1:6" x14ac:dyDescent="0.3">
      <c r="A90" s="17" t="s">
        <v>467</v>
      </c>
      <c r="B90" s="17"/>
      <c r="C90" s="17"/>
      <c r="D90" s="17"/>
      <c r="E90" s="17"/>
      <c r="F90" s="17"/>
    </row>
    <row r="91" spans="1:6" x14ac:dyDescent="0.3">
      <c r="A91" s="17" t="s">
        <v>380</v>
      </c>
    </row>
    <row r="130" ht="21" customHeight="1" x14ac:dyDescent="0.3"/>
  </sheetData>
  <mergeCells count="9">
    <mergeCell ref="H42:K42"/>
    <mergeCell ref="B3:D3"/>
    <mergeCell ref="J13:M13"/>
    <mergeCell ref="B13:H13"/>
    <mergeCell ref="H3:K3"/>
    <mergeCell ref="A8:C8"/>
    <mergeCell ref="A11:D11"/>
    <mergeCell ref="H11:J11"/>
    <mergeCell ref="A37:F37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showGridLines="0" topLeftCell="A3" zoomScaleNormal="100" workbookViewId="0">
      <selection activeCell="L8" sqref="L8"/>
    </sheetView>
  </sheetViews>
  <sheetFormatPr defaultRowHeight="14.4" x14ac:dyDescent="0.3"/>
  <cols>
    <col min="6" max="6" width="9.109375" customWidth="1"/>
    <col min="13" max="13" width="9.109375" customWidth="1"/>
  </cols>
  <sheetData>
    <row r="1" spans="1:9" x14ac:dyDescent="0.3">
      <c r="A1" s="29" t="s">
        <v>268</v>
      </c>
      <c r="B1" s="29"/>
      <c r="C1" s="29"/>
      <c r="D1" s="29"/>
      <c r="E1" s="29"/>
      <c r="F1" s="29"/>
    </row>
    <row r="2" spans="1:9" ht="15" thickBot="1" x14ac:dyDescent="0.35">
      <c r="A2" s="9"/>
      <c r="B2" s="41"/>
      <c r="C2" s="41"/>
      <c r="D2" s="41"/>
    </row>
    <row r="3" spans="1:9" x14ac:dyDescent="0.3">
      <c r="A3" s="20" t="s">
        <v>372</v>
      </c>
      <c r="B3" s="20"/>
      <c r="C3" s="133" t="s">
        <v>86</v>
      </c>
      <c r="D3" s="133"/>
    </row>
    <row r="4" spans="1:9" ht="15" customHeight="1" x14ac:dyDescent="0.3">
      <c r="A4" s="13" t="s">
        <v>261</v>
      </c>
      <c r="B4" s="58"/>
      <c r="C4" s="13"/>
      <c r="D4" s="96">
        <v>22718.17</v>
      </c>
      <c r="E4" s="76"/>
    </row>
    <row r="5" spans="1:9" x14ac:dyDescent="0.3">
      <c r="A5" s="12" t="s">
        <v>227</v>
      </c>
      <c r="B5" s="13"/>
      <c r="C5" s="13"/>
      <c r="D5" s="98">
        <v>21784</v>
      </c>
      <c r="E5" s="65"/>
    </row>
    <row r="6" spans="1:9" x14ac:dyDescent="0.3">
      <c r="A6" s="13" t="s">
        <v>258</v>
      </c>
      <c r="B6" s="12"/>
      <c r="C6" s="12"/>
      <c r="D6" s="96">
        <v>20371.5</v>
      </c>
      <c r="E6" s="65"/>
      <c r="F6" s="134"/>
      <c r="G6" s="134"/>
      <c r="H6" s="134"/>
      <c r="I6" s="13"/>
    </row>
    <row r="7" spans="1:9" x14ac:dyDescent="0.3">
      <c r="A7" s="13" t="s">
        <v>253</v>
      </c>
      <c r="B7" s="13"/>
      <c r="C7" s="13"/>
      <c r="D7" s="96">
        <v>11357.5</v>
      </c>
      <c r="E7" s="65"/>
      <c r="F7" s="13"/>
      <c r="G7" s="13"/>
      <c r="H7" s="135"/>
      <c r="I7" s="135"/>
    </row>
    <row r="8" spans="1:9" x14ac:dyDescent="0.3">
      <c r="A8" s="13" t="s">
        <v>262</v>
      </c>
      <c r="B8" s="13"/>
      <c r="C8" s="13"/>
      <c r="D8" s="96">
        <v>10896.67</v>
      </c>
      <c r="E8" s="65"/>
      <c r="F8" s="13"/>
      <c r="G8" s="13"/>
    </row>
    <row r="9" spans="1:9" x14ac:dyDescent="0.3">
      <c r="A9" s="13" t="s">
        <v>192</v>
      </c>
      <c r="B9" s="13"/>
      <c r="C9" s="13"/>
      <c r="D9" s="96">
        <v>10185</v>
      </c>
      <c r="E9" s="65"/>
      <c r="F9" s="13"/>
      <c r="G9" s="13"/>
    </row>
    <row r="10" spans="1:9" x14ac:dyDescent="0.3">
      <c r="A10" s="13" t="s">
        <v>241</v>
      </c>
      <c r="B10" s="13"/>
      <c r="C10" s="13"/>
      <c r="D10" s="96">
        <v>7805.5</v>
      </c>
      <c r="E10" s="65"/>
      <c r="F10" s="13"/>
      <c r="G10" s="13"/>
    </row>
    <row r="11" spans="1:9" x14ac:dyDescent="0.3">
      <c r="A11" s="13" t="s">
        <v>263</v>
      </c>
      <c r="B11" s="13"/>
      <c r="C11" s="13"/>
      <c r="D11" s="96">
        <v>7573.5</v>
      </c>
      <c r="E11" s="65"/>
      <c r="F11" s="13"/>
      <c r="G11" s="13"/>
    </row>
    <row r="12" spans="1:9" x14ac:dyDescent="0.3">
      <c r="A12" s="13" t="s">
        <v>246</v>
      </c>
      <c r="B12" s="13"/>
      <c r="C12" s="13"/>
      <c r="D12" s="96">
        <v>7264.66</v>
      </c>
      <c r="E12" s="65"/>
      <c r="F12" s="17" t="s">
        <v>478</v>
      </c>
      <c r="G12" s="13"/>
    </row>
    <row r="13" spans="1:9" x14ac:dyDescent="0.3">
      <c r="A13" s="13" t="s">
        <v>264</v>
      </c>
      <c r="B13" s="13"/>
      <c r="C13" s="13"/>
      <c r="D13" s="96">
        <v>6807.33</v>
      </c>
      <c r="E13" s="65"/>
      <c r="F13" s="109" t="s">
        <v>334</v>
      </c>
      <c r="G13" s="13"/>
    </row>
    <row r="14" spans="1:9" x14ac:dyDescent="0.3">
      <c r="A14" s="13" t="s">
        <v>249</v>
      </c>
      <c r="B14" s="13"/>
      <c r="C14" s="13"/>
      <c r="D14" s="96">
        <v>5741</v>
      </c>
      <c r="E14" s="65"/>
      <c r="G14" s="13"/>
    </row>
    <row r="15" spans="1:9" x14ac:dyDescent="0.3">
      <c r="A15" s="13" t="s">
        <v>265</v>
      </c>
      <c r="B15" s="13"/>
      <c r="C15" s="13"/>
      <c r="D15" s="96">
        <v>5681.83</v>
      </c>
      <c r="E15" s="65"/>
      <c r="F15" s="13"/>
      <c r="G15" s="13"/>
    </row>
    <row r="16" spans="1:9" x14ac:dyDescent="0.3">
      <c r="A16" s="13" t="s">
        <v>205</v>
      </c>
      <c r="B16" s="13"/>
      <c r="C16" s="13"/>
      <c r="D16" s="96">
        <v>5447.67</v>
      </c>
      <c r="E16" s="65"/>
    </row>
    <row r="17" spans="1:5" x14ac:dyDescent="0.3">
      <c r="A17" s="13" t="s">
        <v>254</v>
      </c>
      <c r="B17" s="13"/>
      <c r="C17" s="13"/>
      <c r="D17" s="96">
        <v>5134.75</v>
      </c>
      <c r="E17" s="65"/>
    </row>
    <row r="18" spans="1:5" x14ac:dyDescent="0.3">
      <c r="A18" s="13" t="s">
        <v>266</v>
      </c>
      <c r="B18" s="13"/>
      <c r="C18" s="13"/>
      <c r="D18" s="96">
        <v>4543.13</v>
      </c>
      <c r="E18" s="65"/>
    </row>
    <row r="19" spans="1:5" x14ac:dyDescent="0.3">
      <c r="A19" s="13" t="s">
        <v>248</v>
      </c>
      <c r="B19" s="13"/>
      <c r="C19" s="13"/>
      <c r="D19" s="96">
        <v>4358.13</v>
      </c>
      <c r="E19" s="65"/>
    </row>
    <row r="20" spans="1:5" ht="15" thickBot="1" x14ac:dyDescent="0.35">
      <c r="A20" s="24" t="s">
        <v>238</v>
      </c>
      <c r="B20" s="24"/>
      <c r="C20" s="24"/>
      <c r="D20" s="97">
        <v>4077.9</v>
      </c>
      <c r="E20" s="65"/>
    </row>
    <row r="21" spans="1:5" ht="15" customHeight="1" x14ac:dyDescent="0.3">
      <c r="A21" s="17" t="s">
        <v>471</v>
      </c>
      <c r="E21" s="65"/>
    </row>
    <row r="22" spans="1:5" x14ac:dyDescent="0.3">
      <c r="A22" s="17" t="s">
        <v>267</v>
      </c>
    </row>
    <row r="24" spans="1:5" x14ac:dyDescent="0.3">
      <c r="E24" s="13"/>
    </row>
    <row r="25" spans="1:5" x14ac:dyDescent="0.3">
      <c r="E25" s="13"/>
    </row>
    <row r="26" spans="1:5" x14ac:dyDescent="0.3">
      <c r="E26" s="13"/>
    </row>
    <row r="27" spans="1:5" x14ac:dyDescent="0.3">
      <c r="E27" s="13"/>
    </row>
    <row r="28" spans="1:5" x14ac:dyDescent="0.3">
      <c r="E28" s="13"/>
    </row>
    <row r="29" spans="1:5" ht="15" customHeight="1" x14ac:dyDescent="0.3">
      <c r="E29" s="13"/>
    </row>
    <row r="30" spans="1:5" x14ac:dyDescent="0.3">
      <c r="E30" s="13"/>
    </row>
    <row r="31" spans="1:5" x14ac:dyDescent="0.3">
      <c r="E31" s="13"/>
    </row>
    <row r="32" spans="1:5" x14ac:dyDescent="0.3">
      <c r="E32" s="13"/>
    </row>
    <row r="33" spans="5:7" x14ac:dyDescent="0.3">
      <c r="E33" s="13"/>
    </row>
    <row r="34" spans="5:7" x14ac:dyDescent="0.3">
      <c r="E34" s="13"/>
    </row>
    <row r="35" spans="5:7" x14ac:dyDescent="0.3">
      <c r="E35" s="13"/>
      <c r="F35" s="13"/>
      <c r="G35" s="13"/>
    </row>
    <row r="46" spans="5:7" ht="21" customHeight="1" x14ac:dyDescent="0.3"/>
  </sheetData>
  <mergeCells count="3">
    <mergeCell ref="C3:D3"/>
    <mergeCell ref="F6:H6"/>
    <mergeCell ref="H7:I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91"/>
  <sheetViews>
    <sheetView showGridLines="0" topLeftCell="A12" zoomScaleNormal="100" workbookViewId="0">
      <selection activeCell="L8" sqref="L8"/>
    </sheetView>
  </sheetViews>
  <sheetFormatPr defaultRowHeight="14.4" x14ac:dyDescent="0.3"/>
  <cols>
    <col min="1" max="1" width="15.33203125" customWidth="1"/>
    <col min="5" max="5" width="0.88671875" customWidth="1"/>
    <col min="6" max="6" width="9" customWidth="1"/>
    <col min="7" max="7" width="0.88671875" customWidth="1"/>
  </cols>
  <sheetData>
    <row r="1" spans="1:10" x14ac:dyDescent="0.3">
      <c r="A1" s="29" t="s">
        <v>305</v>
      </c>
      <c r="B1" s="29"/>
      <c r="C1" s="29"/>
      <c r="D1" s="29"/>
      <c r="E1" s="29"/>
      <c r="F1" s="29"/>
      <c r="G1" s="29"/>
      <c r="H1" s="29"/>
    </row>
    <row r="2" spans="1:10" ht="15" thickBot="1" x14ac:dyDescent="0.35">
      <c r="A2" s="41"/>
      <c r="B2" s="41"/>
      <c r="C2" s="8"/>
      <c r="D2" s="41"/>
      <c r="E2" s="41"/>
      <c r="F2" s="41"/>
      <c r="G2" s="41"/>
      <c r="H2" s="41"/>
      <c r="I2" s="41"/>
    </row>
    <row r="3" spans="1:10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H3" s="142" t="s">
        <v>274</v>
      </c>
      <c r="I3" s="142"/>
      <c r="J3" s="142"/>
    </row>
    <row r="4" spans="1:10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44"/>
      <c r="H4" s="21" t="s">
        <v>17</v>
      </c>
      <c r="I4" s="21" t="s">
        <v>270</v>
      </c>
      <c r="J4" s="21" t="s">
        <v>271</v>
      </c>
    </row>
    <row r="5" spans="1:10" x14ac:dyDescent="0.3">
      <c r="A5" s="12" t="s">
        <v>46</v>
      </c>
      <c r="B5" s="22">
        <v>14451</v>
      </c>
      <c r="C5" s="22">
        <v>7740</v>
      </c>
      <c r="D5" s="22">
        <v>6711</v>
      </c>
      <c r="E5" s="22"/>
      <c r="F5" s="22">
        <v>6627</v>
      </c>
      <c r="H5" s="12">
        <v>45.9</v>
      </c>
      <c r="I5" s="12">
        <v>44.7</v>
      </c>
      <c r="J5" s="16">
        <v>47.2</v>
      </c>
    </row>
    <row r="6" spans="1:10" ht="21" customHeight="1" x14ac:dyDescent="0.3">
      <c r="A6" s="13" t="s">
        <v>16</v>
      </c>
      <c r="B6" s="23">
        <v>2241</v>
      </c>
      <c r="C6" s="23">
        <v>1258</v>
      </c>
      <c r="D6" s="23">
        <v>983</v>
      </c>
      <c r="E6" s="23"/>
      <c r="F6" s="23">
        <v>990</v>
      </c>
      <c r="H6" s="14">
        <v>44.2</v>
      </c>
      <c r="I6" s="13">
        <v>47.5</v>
      </c>
      <c r="J6" s="14">
        <v>40</v>
      </c>
    </row>
    <row r="7" spans="1:10" ht="15" thickBot="1" x14ac:dyDescent="0.35">
      <c r="A7" s="24" t="s">
        <v>269</v>
      </c>
      <c r="B7" s="25">
        <v>12210</v>
      </c>
      <c r="C7" s="25">
        <v>6482</v>
      </c>
      <c r="D7" s="25">
        <v>5728</v>
      </c>
      <c r="E7" s="25"/>
      <c r="F7" s="25">
        <v>5637</v>
      </c>
      <c r="G7" s="41"/>
      <c r="H7" s="24">
        <v>46.2</v>
      </c>
      <c r="I7" s="24">
        <v>44.2</v>
      </c>
      <c r="J7" s="24">
        <v>48.4</v>
      </c>
    </row>
    <row r="8" spans="1:10" x14ac:dyDescent="0.3">
      <c r="A8" s="138" t="s">
        <v>294</v>
      </c>
      <c r="B8" s="138"/>
      <c r="C8" s="138"/>
    </row>
    <row r="11" spans="1:10" x14ac:dyDescent="0.3">
      <c r="A11" s="140" t="s">
        <v>295</v>
      </c>
      <c r="B11" s="140"/>
      <c r="C11" s="140"/>
      <c r="D11" s="140"/>
      <c r="E11" s="140"/>
      <c r="F11" s="140"/>
      <c r="G11" s="152"/>
      <c r="H11" s="152"/>
      <c r="I11" s="152"/>
    </row>
    <row r="12" spans="1:10" ht="15" thickBot="1" x14ac:dyDescent="0.35">
      <c r="A12" s="9"/>
      <c r="B12" s="7"/>
      <c r="C12" s="7"/>
      <c r="D12" s="2"/>
      <c r="F12" s="41"/>
      <c r="G12" s="41"/>
      <c r="H12" s="41"/>
      <c r="I12" s="41"/>
      <c r="J12" s="41"/>
    </row>
    <row r="13" spans="1:10" x14ac:dyDescent="0.3">
      <c r="A13" s="13" t="s">
        <v>0</v>
      </c>
      <c r="B13" s="142" t="s">
        <v>26</v>
      </c>
      <c r="C13" s="142"/>
      <c r="D13" s="142"/>
      <c r="E13" s="142"/>
      <c r="F13" s="142"/>
      <c r="H13" s="142" t="s">
        <v>275</v>
      </c>
      <c r="I13" s="142"/>
      <c r="J13" s="142"/>
    </row>
    <row r="14" spans="1:10" ht="27.75" customHeight="1" x14ac:dyDescent="0.3">
      <c r="A14" s="20"/>
      <c r="B14" s="32" t="s">
        <v>17</v>
      </c>
      <c r="C14" s="33" t="s">
        <v>71</v>
      </c>
      <c r="D14" s="33" t="s">
        <v>296</v>
      </c>
      <c r="E14" s="33"/>
      <c r="F14" s="33" t="s">
        <v>79</v>
      </c>
      <c r="G14" s="2"/>
      <c r="H14" s="33" t="s">
        <v>71</v>
      </c>
      <c r="I14" s="33" t="s">
        <v>296</v>
      </c>
      <c r="J14" s="33" t="s">
        <v>79</v>
      </c>
    </row>
    <row r="15" spans="1:10" x14ac:dyDescent="0.3">
      <c r="A15" s="13" t="s">
        <v>1</v>
      </c>
      <c r="B15" s="23">
        <v>374</v>
      </c>
      <c r="C15" s="13">
        <v>279</v>
      </c>
      <c r="D15" s="13">
        <v>92</v>
      </c>
      <c r="E15" s="13"/>
      <c r="F15" s="13">
        <v>3</v>
      </c>
      <c r="H15" s="14">
        <v>74.598930481283418</v>
      </c>
      <c r="I15" s="14">
        <v>24.598930481283425</v>
      </c>
      <c r="J15" s="14">
        <v>0.80213903743315518</v>
      </c>
    </row>
    <row r="16" spans="1:10" x14ac:dyDescent="0.3">
      <c r="A16" s="13" t="s">
        <v>2</v>
      </c>
      <c r="B16" s="23">
        <v>322</v>
      </c>
      <c r="C16" s="13">
        <v>139</v>
      </c>
      <c r="D16" s="13">
        <v>178</v>
      </c>
      <c r="E16" s="13"/>
      <c r="F16" s="13">
        <v>5</v>
      </c>
      <c r="H16" s="14">
        <v>43.167701863354033</v>
      </c>
      <c r="I16" s="14">
        <v>55.279503105590067</v>
      </c>
      <c r="J16" s="14">
        <v>1.5527950310559007</v>
      </c>
    </row>
    <row r="17" spans="1:10" x14ac:dyDescent="0.3">
      <c r="A17" s="13" t="s">
        <v>3</v>
      </c>
      <c r="B17" s="23">
        <v>605</v>
      </c>
      <c r="C17" s="13">
        <v>451</v>
      </c>
      <c r="D17" s="13">
        <v>129</v>
      </c>
      <c r="E17" s="13"/>
      <c r="F17" s="13">
        <v>25</v>
      </c>
      <c r="H17" s="14">
        <v>74.545454545454547</v>
      </c>
      <c r="I17" s="14">
        <v>21.322314049586776</v>
      </c>
      <c r="J17" s="14">
        <v>4.1322314049586781</v>
      </c>
    </row>
    <row r="18" spans="1:10" x14ac:dyDescent="0.3">
      <c r="A18" s="13" t="s">
        <v>4</v>
      </c>
      <c r="B18" s="23">
        <v>519</v>
      </c>
      <c r="C18" s="13">
        <v>313</v>
      </c>
      <c r="D18" s="13">
        <v>186</v>
      </c>
      <c r="E18" s="13"/>
      <c r="F18" s="13">
        <v>20</v>
      </c>
      <c r="H18" s="14">
        <v>60.308285163776496</v>
      </c>
      <c r="I18" s="14">
        <v>35.838150289017342</v>
      </c>
      <c r="J18" s="14">
        <v>3.8535645472061653</v>
      </c>
    </row>
    <row r="19" spans="1:10" x14ac:dyDescent="0.3">
      <c r="A19" s="13" t="s">
        <v>5</v>
      </c>
      <c r="B19" s="23">
        <v>230</v>
      </c>
      <c r="C19" s="13">
        <v>184</v>
      </c>
      <c r="D19" s="13">
        <v>43</v>
      </c>
      <c r="E19" s="13"/>
      <c r="F19" s="13">
        <v>3</v>
      </c>
      <c r="H19" s="14">
        <v>80</v>
      </c>
      <c r="I19" s="14">
        <v>18.695652173913043</v>
      </c>
      <c r="J19" s="14">
        <v>1.3043478260869565</v>
      </c>
    </row>
    <row r="20" spans="1:10" x14ac:dyDescent="0.3">
      <c r="A20" s="13" t="s">
        <v>6</v>
      </c>
      <c r="B20" s="23">
        <v>451</v>
      </c>
      <c r="C20" s="13">
        <v>250</v>
      </c>
      <c r="D20" s="13">
        <v>187</v>
      </c>
      <c r="E20" s="13"/>
      <c r="F20" s="13">
        <v>14</v>
      </c>
      <c r="H20" s="14">
        <v>55.432372505543235</v>
      </c>
      <c r="I20" s="14">
        <v>41.463414634146339</v>
      </c>
      <c r="J20" s="14">
        <v>3.1042128603104215</v>
      </c>
    </row>
    <row r="21" spans="1:10" x14ac:dyDescent="0.3">
      <c r="A21" s="13" t="s">
        <v>7</v>
      </c>
      <c r="B21" s="23">
        <v>709</v>
      </c>
      <c r="C21" s="13">
        <v>432</v>
      </c>
      <c r="D21" s="13">
        <v>220</v>
      </c>
      <c r="E21" s="13"/>
      <c r="F21" s="13">
        <v>57</v>
      </c>
      <c r="H21" s="14">
        <v>60.930888575458397</v>
      </c>
      <c r="I21" s="14">
        <v>31.029619181946405</v>
      </c>
      <c r="J21" s="14">
        <v>8.0394922425952053</v>
      </c>
    </row>
    <row r="22" spans="1:10" x14ac:dyDescent="0.3">
      <c r="A22" s="13" t="s">
        <v>8</v>
      </c>
      <c r="B22" s="23">
        <v>314</v>
      </c>
      <c r="C22" s="13">
        <v>145</v>
      </c>
      <c r="D22" s="13">
        <v>158</v>
      </c>
      <c r="E22" s="13"/>
      <c r="F22" s="51">
        <v>11</v>
      </c>
      <c r="H22" s="14">
        <v>46.178343949044589</v>
      </c>
      <c r="I22" s="14">
        <v>50.318471337579616</v>
      </c>
      <c r="J22" s="14">
        <v>3.5031847133757963</v>
      </c>
    </row>
    <row r="23" spans="1:10" x14ac:dyDescent="0.3">
      <c r="A23" s="13" t="s">
        <v>9</v>
      </c>
      <c r="B23" s="23">
        <v>237</v>
      </c>
      <c r="C23" s="13">
        <v>147</v>
      </c>
      <c r="D23" s="13">
        <v>86</v>
      </c>
      <c r="E23" s="13"/>
      <c r="F23" s="13">
        <v>4</v>
      </c>
      <c r="H23" s="14">
        <v>62.025316455696199</v>
      </c>
      <c r="I23" s="14">
        <v>36.286919831223628</v>
      </c>
      <c r="J23" s="14">
        <v>1.6877637130801686</v>
      </c>
    </row>
    <row r="24" spans="1:10" x14ac:dyDescent="0.3">
      <c r="A24" s="13" t="s">
        <v>10</v>
      </c>
      <c r="B24" s="23">
        <v>432</v>
      </c>
      <c r="C24" s="13">
        <v>187</v>
      </c>
      <c r="D24" s="13">
        <v>236</v>
      </c>
      <c r="E24" s="13"/>
      <c r="F24" s="13">
        <v>9</v>
      </c>
      <c r="H24" s="14">
        <v>43.287037037037038</v>
      </c>
      <c r="I24" s="14">
        <v>54.629629629629626</v>
      </c>
      <c r="J24" s="14">
        <v>2.083333333333333</v>
      </c>
    </row>
    <row r="25" spans="1:10" x14ac:dyDescent="0.3">
      <c r="A25" s="13" t="s">
        <v>11</v>
      </c>
      <c r="B25" s="23">
        <v>185</v>
      </c>
      <c r="C25" s="13">
        <v>37</v>
      </c>
      <c r="D25" s="13">
        <v>148</v>
      </c>
      <c r="E25" s="13"/>
      <c r="F25" s="56" t="s">
        <v>281</v>
      </c>
      <c r="H25" s="14">
        <v>20</v>
      </c>
      <c r="I25" s="14">
        <v>80</v>
      </c>
      <c r="J25" s="15" t="s">
        <v>281</v>
      </c>
    </row>
    <row r="26" spans="1:10" x14ac:dyDescent="0.3">
      <c r="A26" s="13" t="s">
        <v>12</v>
      </c>
      <c r="B26" s="23">
        <v>497</v>
      </c>
      <c r="C26" s="13">
        <v>283</v>
      </c>
      <c r="D26" s="13">
        <v>185</v>
      </c>
      <c r="E26" s="13"/>
      <c r="F26" s="13">
        <v>29</v>
      </c>
      <c r="H26" s="14">
        <v>56.941649899396374</v>
      </c>
      <c r="I26" s="14">
        <v>37.223340040241446</v>
      </c>
      <c r="J26" s="14">
        <v>5.8350100603621735</v>
      </c>
    </row>
    <row r="27" spans="1:10" x14ac:dyDescent="0.3">
      <c r="A27" s="13" t="s">
        <v>13</v>
      </c>
      <c r="B27" s="23">
        <v>118</v>
      </c>
      <c r="C27" s="13">
        <v>41</v>
      </c>
      <c r="D27" s="13">
        <v>76</v>
      </c>
      <c r="E27" s="13"/>
      <c r="F27" s="51">
        <v>1</v>
      </c>
      <c r="H27" s="14">
        <v>34.745762711864408</v>
      </c>
      <c r="I27" s="14">
        <v>64.406779661016941</v>
      </c>
      <c r="J27" s="14">
        <v>0.84745762711864403</v>
      </c>
    </row>
    <row r="28" spans="1:10" x14ac:dyDescent="0.3">
      <c r="A28" s="13" t="s">
        <v>14</v>
      </c>
      <c r="B28" s="23">
        <v>409</v>
      </c>
      <c r="C28" s="13">
        <v>218</v>
      </c>
      <c r="D28" s="13">
        <v>128</v>
      </c>
      <c r="E28" s="13"/>
      <c r="F28" s="13">
        <v>63</v>
      </c>
      <c r="H28" s="14">
        <v>53.300733496332519</v>
      </c>
      <c r="I28" s="14">
        <v>31.295843520782395</v>
      </c>
      <c r="J28" s="14">
        <v>15.403422982885084</v>
      </c>
    </row>
    <row r="29" spans="1:10" x14ac:dyDescent="0.3">
      <c r="A29" s="13" t="s">
        <v>15</v>
      </c>
      <c r="B29" s="23">
        <v>220</v>
      </c>
      <c r="C29" s="13">
        <v>161</v>
      </c>
      <c r="D29" s="13">
        <v>53</v>
      </c>
      <c r="E29" s="13"/>
      <c r="F29" s="13">
        <v>6</v>
      </c>
      <c r="H29" s="14">
        <v>73.181818181818187</v>
      </c>
      <c r="I29" s="14">
        <v>24.09090909090909</v>
      </c>
      <c r="J29" s="14">
        <v>2.7272727272727271</v>
      </c>
    </row>
    <row r="30" spans="1:10" x14ac:dyDescent="0.3">
      <c r="A30" s="13" t="s">
        <v>16</v>
      </c>
      <c r="B30" s="23">
        <v>922</v>
      </c>
      <c r="C30" s="13">
        <v>578</v>
      </c>
      <c r="D30" s="13">
        <v>317</v>
      </c>
      <c r="E30" s="13"/>
      <c r="F30" s="13">
        <v>27</v>
      </c>
      <c r="H30" s="14">
        <v>62.689804772234268</v>
      </c>
      <c r="I30" s="14">
        <v>34.38177874186551</v>
      </c>
      <c r="J30" s="14">
        <v>2.9284164859002169</v>
      </c>
    </row>
    <row r="31" spans="1:10" ht="21" customHeight="1" x14ac:dyDescent="0.3">
      <c r="A31" s="13" t="s">
        <v>269</v>
      </c>
      <c r="B31" s="23">
        <v>5622</v>
      </c>
      <c r="C31" s="23">
        <v>3267</v>
      </c>
      <c r="D31" s="23">
        <v>2105</v>
      </c>
      <c r="E31" s="23"/>
      <c r="F31" s="13">
        <v>250</v>
      </c>
      <c r="H31" s="14">
        <v>58.110992529348984</v>
      </c>
      <c r="I31" s="14">
        <v>37.442191390964069</v>
      </c>
      <c r="J31" s="14">
        <v>4.4468160796869434</v>
      </c>
    </row>
    <row r="32" spans="1:10" ht="15" customHeight="1" x14ac:dyDescent="0.3">
      <c r="A32" s="13" t="s">
        <v>277</v>
      </c>
      <c r="B32" s="23">
        <v>3840</v>
      </c>
      <c r="C32" s="23">
        <v>2181</v>
      </c>
      <c r="D32" s="23">
        <v>1454</v>
      </c>
      <c r="E32" s="23"/>
      <c r="F32" s="23">
        <v>205</v>
      </c>
      <c r="H32" s="14">
        <v>56.796875</v>
      </c>
      <c r="I32" s="14">
        <v>37.864583333333336</v>
      </c>
      <c r="J32" s="14">
        <v>5.3385416666666661</v>
      </c>
    </row>
    <row r="33" spans="1:12" x14ac:dyDescent="0.3">
      <c r="A33" s="13" t="s">
        <v>44</v>
      </c>
      <c r="B33" s="23">
        <v>1782</v>
      </c>
      <c r="C33" s="23">
        <v>1086</v>
      </c>
      <c r="D33" s="23">
        <v>651</v>
      </c>
      <c r="E33" s="23"/>
      <c r="F33" s="23">
        <v>45</v>
      </c>
      <c r="H33" s="14">
        <v>60.942760942760941</v>
      </c>
      <c r="I33" s="14">
        <v>36.531986531986533</v>
      </c>
      <c r="J33" s="14">
        <v>2.5252525252525251</v>
      </c>
    </row>
    <row r="34" spans="1:12" x14ac:dyDescent="0.3">
      <c r="A34" s="13" t="s">
        <v>67</v>
      </c>
      <c r="B34" s="23">
        <v>94</v>
      </c>
      <c r="C34" s="23">
        <v>58</v>
      </c>
      <c r="D34" s="23">
        <v>28</v>
      </c>
      <c r="E34" s="23"/>
      <c r="F34" s="23">
        <v>8</v>
      </c>
      <c r="H34" s="14">
        <v>61.702127659574465</v>
      </c>
      <c r="I34" s="14">
        <v>29.787234042553191</v>
      </c>
      <c r="J34" s="14">
        <v>8.5106382978723403</v>
      </c>
    </row>
    <row r="35" spans="1:12" ht="15" customHeight="1" thickBot="1" x14ac:dyDescent="0.35">
      <c r="A35" s="26" t="s">
        <v>46</v>
      </c>
      <c r="B35" s="27">
        <v>6638</v>
      </c>
      <c r="C35" s="27">
        <v>3903</v>
      </c>
      <c r="D35" s="27">
        <v>2450</v>
      </c>
      <c r="E35" s="27"/>
      <c r="F35" s="27">
        <v>285</v>
      </c>
      <c r="G35" s="41"/>
      <c r="H35" s="40">
        <v>58.79783067188913</v>
      </c>
      <c r="I35" s="40">
        <v>36.908707442000605</v>
      </c>
      <c r="J35" s="40">
        <v>4.2934618861102738</v>
      </c>
    </row>
    <row r="36" spans="1:12" ht="15" customHeight="1" x14ac:dyDescent="0.3">
      <c r="A36" s="17" t="s">
        <v>284</v>
      </c>
      <c r="D36" s="3"/>
      <c r="E36" s="3"/>
      <c r="F36" s="3"/>
    </row>
    <row r="37" spans="1:12" x14ac:dyDescent="0.3">
      <c r="A37" s="138" t="s">
        <v>78</v>
      </c>
      <c r="B37" s="138"/>
      <c r="C37" s="138"/>
    </row>
    <row r="40" spans="1:12" x14ac:dyDescent="0.3">
      <c r="A40" s="140" t="s">
        <v>312</v>
      </c>
      <c r="B40" s="140"/>
      <c r="C40" s="140"/>
      <c r="D40" s="140"/>
      <c r="E40" s="140"/>
      <c r="F40" s="140"/>
      <c r="G40" s="1"/>
    </row>
    <row r="41" spans="1:12" ht="15" thickBot="1" x14ac:dyDescent="0.35">
      <c r="A41" s="8"/>
      <c r="B41" s="8"/>
      <c r="C41" s="8"/>
      <c r="D41" s="8"/>
      <c r="E41" s="8"/>
      <c r="F41" s="1"/>
      <c r="G41" s="8"/>
    </row>
    <row r="42" spans="1:12" x14ac:dyDescent="0.3">
      <c r="A42" s="48" t="s">
        <v>85</v>
      </c>
      <c r="B42" s="48"/>
      <c r="C42" s="52"/>
      <c r="D42" s="48" t="s">
        <v>360</v>
      </c>
      <c r="E42" s="52"/>
      <c r="F42" s="49" t="s">
        <v>26</v>
      </c>
      <c r="G42" s="49"/>
      <c r="H42" s="49" t="s">
        <v>275</v>
      </c>
      <c r="I42" s="52"/>
      <c r="J42" s="13"/>
    </row>
    <row r="43" spans="1:12" x14ac:dyDescent="0.3">
      <c r="A43" s="12" t="s">
        <v>530</v>
      </c>
      <c r="B43" s="13"/>
      <c r="D43" s="13"/>
      <c r="F43" s="22">
        <v>3903</v>
      </c>
      <c r="G43" s="22"/>
      <c r="H43" s="16">
        <v>58.79783067188913</v>
      </c>
      <c r="I43" s="12" t="s">
        <v>282</v>
      </c>
    </row>
    <row r="44" spans="1:12" ht="15" customHeight="1" x14ac:dyDescent="0.3">
      <c r="A44" s="13" t="s">
        <v>528</v>
      </c>
      <c r="F44" s="23">
        <v>2450</v>
      </c>
      <c r="H44" s="14">
        <v>36.908707442000605</v>
      </c>
      <c r="J44" s="13"/>
    </row>
    <row r="45" spans="1:12" x14ac:dyDescent="0.3">
      <c r="A45" s="13" t="s">
        <v>531</v>
      </c>
      <c r="B45" s="13"/>
      <c r="D45" s="13" t="s">
        <v>39</v>
      </c>
      <c r="F45" s="23">
        <v>285</v>
      </c>
      <c r="G45" s="23"/>
      <c r="H45" s="14">
        <v>4.2934618861102738</v>
      </c>
      <c r="J45" s="13"/>
    </row>
    <row r="46" spans="1:12" ht="15" thickBot="1" x14ac:dyDescent="0.35">
      <c r="A46" s="26" t="s">
        <v>320</v>
      </c>
      <c r="B46" s="24"/>
      <c r="C46" s="41"/>
      <c r="D46" s="41"/>
      <c r="E46" s="41"/>
      <c r="F46" s="27">
        <v>6638</v>
      </c>
      <c r="G46" s="27"/>
      <c r="H46" s="40">
        <v>100.00000000000001</v>
      </c>
      <c r="I46" s="41"/>
    </row>
    <row r="47" spans="1:12" x14ac:dyDescent="0.3">
      <c r="A47" s="17" t="s">
        <v>429</v>
      </c>
      <c r="J47" s="17"/>
      <c r="K47" s="17"/>
      <c r="L47" s="17"/>
    </row>
    <row r="48" spans="1:12" x14ac:dyDescent="0.3">
      <c r="A48" s="138" t="s">
        <v>78</v>
      </c>
      <c r="B48" s="138"/>
      <c r="C48" s="138"/>
      <c r="D48" s="17"/>
      <c r="E48" s="17"/>
      <c r="F48" s="17"/>
      <c r="G48" s="17"/>
      <c r="H48" s="17"/>
      <c r="I48" s="17"/>
    </row>
    <row r="58" spans="1:4" x14ac:dyDescent="0.3">
      <c r="D58" s="19"/>
    </row>
    <row r="63" spans="1:4" x14ac:dyDescent="0.3">
      <c r="A63" s="17" t="s">
        <v>284</v>
      </c>
    </row>
    <row r="64" spans="1:4" x14ac:dyDescent="0.3">
      <c r="A64" s="42" t="s">
        <v>78</v>
      </c>
    </row>
    <row r="70" spans="1:1" ht="21" customHeight="1" x14ac:dyDescent="0.3"/>
    <row r="71" spans="1:1" ht="21" customHeight="1" x14ac:dyDescent="0.3"/>
    <row r="73" spans="1:1" ht="15" customHeight="1" x14ac:dyDescent="0.3"/>
    <row r="74" spans="1:1" ht="21" customHeight="1" x14ac:dyDescent="0.3"/>
    <row r="75" spans="1:1" ht="21" customHeight="1" x14ac:dyDescent="0.3"/>
    <row r="76" spans="1:1" x14ac:dyDescent="0.3">
      <c r="A76" s="17" t="s">
        <v>284</v>
      </c>
    </row>
    <row r="77" spans="1:1" x14ac:dyDescent="0.3">
      <c r="A77" s="42" t="s">
        <v>78</v>
      </c>
    </row>
    <row r="83" spans="1:1" ht="15" customHeight="1" x14ac:dyDescent="0.3"/>
    <row r="89" spans="1:1" ht="15" customHeight="1" x14ac:dyDescent="0.3"/>
    <row r="90" spans="1:1" x14ac:dyDescent="0.3">
      <c r="A90" s="17" t="s">
        <v>284</v>
      </c>
    </row>
    <row r="91" spans="1:1" x14ac:dyDescent="0.3">
      <c r="A91" s="42" t="s">
        <v>78</v>
      </c>
    </row>
  </sheetData>
  <mergeCells count="10">
    <mergeCell ref="B3:D3"/>
    <mergeCell ref="H3:J3"/>
    <mergeCell ref="A8:C8"/>
    <mergeCell ref="G11:I11"/>
    <mergeCell ref="A11:F11"/>
    <mergeCell ref="A48:C48"/>
    <mergeCell ref="A37:C37"/>
    <mergeCell ref="B13:F13"/>
    <mergeCell ref="H13:J13"/>
    <mergeCell ref="A40:F40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91"/>
  <sheetViews>
    <sheetView showGridLines="0" topLeftCell="A6" zoomScaleNormal="100" workbookViewId="0">
      <selection activeCell="L8" sqref="L8"/>
    </sheetView>
  </sheetViews>
  <sheetFormatPr defaultRowHeight="14.4" x14ac:dyDescent="0.3"/>
  <cols>
    <col min="1" max="1" width="15.33203125" customWidth="1"/>
    <col min="5" max="5" width="0.88671875" customWidth="1"/>
    <col min="6" max="6" width="9.109375" customWidth="1"/>
    <col min="7" max="7" width="0.88671875" customWidth="1"/>
    <col min="10" max="10" width="9.109375" customWidth="1"/>
  </cols>
  <sheetData>
    <row r="1" spans="1:10" x14ac:dyDescent="0.3">
      <c r="A1" s="29" t="s">
        <v>304</v>
      </c>
      <c r="B1" s="29"/>
      <c r="C1" s="29"/>
      <c r="D1" s="29"/>
      <c r="E1" s="29"/>
      <c r="F1" s="29"/>
      <c r="G1" s="29"/>
      <c r="H1" s="29"/>
    </row>
    <row r="2" spans="1:10" ht="15" thickBot="1" x14ac:dyDescent="0.35">
      <c r="A2" s="41"/>
      <c r="B2" s="41"/>
      <c r="C2" s="8"/>
      <c r="D2" s="41"/>
      <c r="E2" s="41"/>
      <c r="F2" s="41"/>
      <c r="G2" s="41"/>
      <c r="H2" s="41"/>
      <c r="I2" s="41"/>
    </row>
    <row r="3" spans="1:10" ht="15" customHeight="1" x14ac:dyDescent="0.3">
      <c r="A3" s="13"/>
      <c r="B3" s="141" t="s">
        <v>19</v>
      </c>
      <c r="C3" s="141"/>
      <c r="D3" s="141"/>
      <c r="F3" s="19" t="s">
        <v>20</v>
      </c>
      <c r="G3" s="13"/>
      <c r="H3" s="142" t="s">
        <v>274</v>
      </c>
      <c r="I3" s="142"/>
      <c r="J3" s="142"/>
    </row>
    <row r="4" spans="1:10" x14ac:dyDescent="0.3">
      <c r="A4" s="20"/>
      <c r="B4" s="21" t="s">
        <v>17</v>
      </c>
      <c r="C4" s="21" t="s">
        <v>270</v>
      </c>
      <c r="D4" s="21" t="s">
        <v>271</v>
      </c>
      <c r="E4" s="44"/>
      <c r="F4" s="21"/>
      <c r="G4" s="21"/>
      <c r="H4" s="21" t="s">
        <v>17</v>
      </c>
      <c r="I4" s="21" t="s">
        <v>270</v>
      </c>
      <c r="J4" s="21" t="s">
        <v>271</v>
      </c>
    </row>
    <row r="5" spans="1:10" x14ac:dyDescent="0.3">
      <c r="A5" s="12" t="s">
        <v>46</v>
      </c>
      <c r="B5" s="22">
        <v>14865</v>
      </c>
      <c r="C5" s="22">
        <v>7866</v>
      </c>
      <c r="D5" s="22">
        <v>6999</v>
      </c>
      <c r="F5" s="22">
        <v>5767</v>
      </c>
      <c r="G5" s="22"/>
      <c r="H5" s="12">
        <v>38.799999999999997</v>
      </c>
      <c r="I5" s="12">
        <v>37.5</v>
      </c>
      <c r="J5" s="16">
        <v>40.200000000000003</v>
      </c>
    </row>
    <row r="6" spans="1:10" ht="15" customHeight="1" x14ac:dyDescent="0.3">
      <c r="A6" s="13" t="s">
        <v>16</v>
      </c>
      <c r="B6" s="23">
        <v>2431</v>
      </c>
      <c r="C6" s="23">
        <v>1356</v>
      </c>
      <c r="D6" s="23">
        <v>1075</v>
      </c>
      <c r="F6" s="23">
        <v>875</v>
      </c>
      <c r="G6" s="23"/>
      <c r="H6" s="14">
        <v>36</v>
      </c>
      <c r="I6" s="13">
        <v>38.200000000000003</v>
      </c>
      <c r="J6" s="14">
        <v>33.200000000000003</v>
      </c>
    </row>
    <row r="7" spans="1:10" ht="15" thickBot="1" x14ac:dyDescent="0.35">
      <c r="A7" s="24" t="s">
        <v>269</v>
      </c>
      <c r="B7" s="25">
        <v>12434</v>
      </c>
      <c r="C7" s="25">
        <v>6510</v>
      </c>
      <c r="D7" s="25">
        <v>5924</v>
      </c>
      <c r="E7" s="41"/>
      <c r="F7" s="25">
        <v>4892</v>
      </c>
      <c r="G7" s="25"/>
      <c r="H7" s="24">
        <v>39.299999999999997</v>
      </c>
      <c r="I7" s="24">
        <v>37.4</v>
      </c>
      <c r="J7" s="24">
        <v>41.5</v>
      </c>
    </row>
    <row r="8" spans="1:10" x14ac:dyDescent="0.3">
      <c r="A8" s="138" t="s">
        <v>291</v>
      </c>
      <c r="B8" s="138"/>
      <c r="C8" s="138"/>
    </row>
    <row r="11" spans="1:10" x14ac:dyDescent="0.3">
      <c r="A11" s="140" t="s">
        <v>292</v>
      </c>
      <c r="B11" s="140"/>
      <c r="C11" s="140"/>
      <c r="D11" s="140"/>
      <c r="E11" s="140"/>
      <c r="F11" s="140"/>
      <c r="G11" s="140"/>
      <c r="H11" s="140"/>
      <c r="I11" s="140"/>
    </row>
    <row r="12" spans="1:10" ht="15" thickBot="1" x14ac:dyDescent="0.35">
      <c r="A12" s="9"/>
      <c r="B12" s="7"/>
      <c r="C12" s="7"/>
      <c r="D12" s="2"/>
      <c r="E12" s="41"/>
    </row>
    <row r="13" spans="1:10" x14ac:dyDescent="0.3">
      <c r="A13" s="13" t="s">
        <v>0</v>
      </c>
      <c r="B13" s="142" t="s">
        <v>26</v>
      </c>
      <c r="C13" s="142"/>
      <c r="D13" s="142"/>
      <c r="E13" s="18"/>
      <c r="F13" s="142" t="s">
        <v>275</v>
      </c>
      <c r="G13" s="142"/>
      <c r="H13" s="142"/>
      <c r="I13" s="18"/>
    </row>
    <row r="14" spans="1:10" ht="24" customHeight="1" x14ac:dyDescent="0.3">
      <c r="A14" s="20"/>
      <c r="B14" s="32" t="s">
        <v>17</v>
      </c>
      <c r="C14" s="33" t="s">
        <v>71</v>
      </c>
      <c r="D14" s="33" t="s">
        <v>73</v>
      </c>
      <c r="E14" s="50"/>
      <c r="F14" s="33" t="s">
        <v>71</v>
      </c>
      <c r="G14" s="33"/>
      <c r="H14" s="33" t="s">
        <v>73</v>
      </c>
    </row>
    <row r="15" spans="1:10" x14ac:dyDescent="0.3">
      <c r="A15" s="13" t="s">
        <v>1</v>
      </c>
      <c r="B15" s="23">
        <v>377</v>
      </c>
      <c r="C15" s="13">
        <v>373</v>
      </c>
      <c r="D15" s="13">
        <v>4</v>
      </c>
      <c r="E15" s="14"/>
      <c r="F15" s="14">
        <v>98.938992042440319</v>
      </c>
      <c r="G15" s="14"/>
      <c r="H15" s="14">
        <v>1.0610079575596816</v>
      </c>
    </row>
    <row r="16" spans="1:10" ht="15" customHeight="1" x14ac:dyDescent="0.3">
      <c r="A16" s="13" t="s">
        <v>2</v>
      </c>
      <c r="B16" s="23">
        <v>231</v>
      </c>
      <c r="C16" s="13">
        <v>227</v>
      </c>
      <c r="D16" s="13">
        <v>4</v>
      </c>
      <c r="E16" s="14"/>
      <c r="F16" s="14">
        <v>98.268398268398272</v>
      </c>
      <c r="G16" s="14"/>
      <c r="H16" s="14">
        <v>1.7316017316017316</v>
      </c>
    </row>
    <row r="17" spans="1:8" x14ac:dyDescent="0.3">
      <c r="A17" s="13" t="s">
        <v>3</v>
      </c>
      <c r="B17" s="23">
        <v>552</v>
      </c>
      <c r="C17" s="13">
        <v>537</v>
      </c>
      <c r="D17" s="13">
        <v>15</v>
      </c>
      <c r="E17" s="14"/>
      <c r="F17" s="14">
        <v>97.282608695652172</v>
      </c>
      <c r="G17" s="14"/>
      <c r="H17" s="14">
        <v>2.7173913043478262</v>
      </c>
    </row>
    <row r="18" spans="1:8" x14ac:dyDescent="0.3">
      <c r="A18" s="13" t="s">
        <v>4</v>
      </c>
      <c r="B18" s="23">
        <v>387</v>
      </c>
      <c r="C18" s="13">
        <v>382</v>
      </c>
      <c r="D18" s="13">
        <v>5</v>
      </c>
      <c r="E18" s="14"/>
      <c r="F18" s="14">
        <v>98.708010335917322</v>
      </c>
      <c r="G18" s="14"/>
      <c r="H18" s="14">
        <v>1.2919896640826873</v>
      </c>
    </row>
    <row r="19" spans="1:8" x14ac:dyDescent="0.3">
      <c r="A19" s="13" t="s">
        <v>5</v>
      </c>
      <c r="B19" s="23">
        <v>179</v>
      </c>
      <c r="C19" s="13">
        <v>178</v>
      </c>
      <c r="D19" s="13">
        <v>1</v>
      </c>
      <c r="E19" s="14"/>
      <c r="F19" s="14">
        <v>99.441340782122893</v>
      </c>
      <c r="G19" s="14"/>
      <c r="H19" s="14">
        <v>0.55865921787709494</v>
      </c>
    </row>
    <row r="20" spans="1:8" x14ac:dyDescent="0.3">
      <c r="A20" s="13" t="s">
        <v>6</v>
      </c>
      <c r="B20" s="23">
        <v>307</v>
      </c>
      <c r="C20" s="13">
        <v>301</v>
      </c>
      <c r="D20" s="13">
        <v>6</v>
      </c>
      <c r="E20" s="14"/>
      <c r="F20" s="14">
        <v>98.045602605863195</v>
      </c>
      <c r="G20" s="14"/>
      <c r="H20" s="14">
        <v>1.9543973941368076</v>
      </c>
    </row>
    <row r="21" spans="1:8" x14ac:dyDescent="0.3">
      <c r="A21" s="13" t="s">
        <v>7</v>
      </c>
      <c r="B21" s="23">
        <v>810</v>
      </c>
      <c r="C21" s="13">
        <v>751</v>
      </c>
      <c r="D21" s="13">
        <v>59</v>
      </c>
      <c r="E21" s="14"/>
      <c r="F21" s="14">
        <v>92.716049382716051</v>
      </c>
      <c r="G21" s="14"/>
      <c r="H21" s="14">
        <v>7.2839506172839501</v>
      </c>
    </row>
    <row r="22" spans="1:8" x14ac:dyDescent="0.3">
      <c r="A22" s="13" t="s">
        <v>8</v>
      </c>
      <c r="B22" s="23">
        <v>283</v>
      </c>
      <c r="C22" s="13">
        <v>273</v>
      </c>
      <c r="D22" s="51">
        <v>10</v>
      </c>
      <c r="E22" s="14"/>
      <c r="F22" s="14">
        <v>96.466431095406364</v>
      </c>
      <c r="G22" s="14"/>
      <c r="H22" s="14">
        <v>3.5335689045936398</v>
      </c>
    </row>
    <row r="23" spans="1:8" x14ac:dyDescent="0.3">
      <c r="A23" s="13" t="s">
        <v>9</v>
      </c>
      <c r="B23" s="23">
        <v>166</v>
      </c>
      <c r="C23" s="13">
        <v>163</v>
      </c>
      <c r="D23" s="13">
        <v>3</v>
      </c>
      <c r="E23" s="14"/>
      <c r="F23" s="14">
        <v>98.192771084337352</v>
      </c>
      <c r="G23" s="14"/>
      <c r="H23" s="14">
        <v>1.8072289156626504</v>
      </c>
    </row>
    <row r="24" spans="1:8" x14ac:dyDescent="0.3">
      <c r="A24" s="13" t="s">
        <v>10</v>
      </c>
      <c r="B24" s="23">
        <v>284</v>
      </c>
      <c r="C24" s="13">
        <v>281</v>
      </c>
      <c r="D24" s="13">
        <v>3</v>
      </c>
      <c r="E24" s="14"/>
      <c r="F24" s="14">
        <v>98.943661971830991</v>
      </c>
      <c r="G24" s="14"/>
      <c r="H24" s="14">
        <v>1.056338028169014</v>
      </c>
    </row>
    <row r="25" spans="1:8" x14ac:dyDescent="0.3">
      <c r="A25" s="13" t="s">
        <v>11</v>
      </c>
      <c r="B25" s="23">
        <v>100</v>
      </c>
      <c r="C25" s="13">
        <v>98</v>
      </c>
      <c r="D25" s="51">
        <v>2</v>
      </c>
      <c r="E25" s="14"/>
      <c r="F25" s="14">
        <v>98</v>
      </c>
      <c r="G25" s="14"/>
      <c r="H25" s="14">
        <v>2</v>
      </c>
    </row>
    <row r="26" spans="1:8" x14ac:dyDescent="0.3">
      <c r="A26" s="13" t="s">
        <v>12</v>
      </c>
      <c r="B26" s="23">
        <v>475</v>
      </c>
      <c r="C26" s="13">
        <v>446</v>
      </c>
      <c r="D26" s="13">
        <v>29</v>
      </c>
      <c r="E26" s="14"/>
      <c r="F26" s="14">
        <v>93.89473684210526</v>
      </c>
      <c r="G26" s="14"/>
      <c r="H26" s="14">
        <v>6.1052631578947363</v>
      </c>
    </row>
    <row r="27" spans="1:8" x14ac:dyDescent="0.3">
      <c r="A27" s="13" t="s">
        <v>13</v>
      </c>
      <c r="B27" s="23">
        <v>117</v>
      </c>
      <c r="C27" s="13">
        <v>117</v>
      </c>
      <c r="D27" s="56" t="s">
        <v>281</v>
      </c>
      <c r="E27" s="14"/>
      <c r="F27" s="14">
        <v>100</v>
      </c>
      <c r="G27" s="14"/>
      <c r="H27" s="15" t="s">
        <v>281</v>
      </c>
    </row>
    <row r="28" spans="1:8" x14ac:dyDescent="0.3">
      <c r="A28" s="13" t="s">
        <v>14</v>
      </c>
      <c r="B28" s="23">
        <v>335</v>
      </c>
      <c r="C28" s="13">
        <v>278</v>
      </c>
      <c r="D28" s="13">
        <v>57</v>
      </c>
      <c r="E28" s="14"/>
      <c r="F28" s="14">
        <v>82.985074626865668</v>
      </c>
      <c r="G28" s="14"/>
      <c r="H28" s="14">
        <v>17.014925373134329</v>
      </c>
    </row>
    <row r="29" spans="1:8" x14ac:dyDescent="0.3">
      <c r="A29" s="13" t="s">
        <v>15</v>
      </c>
      <c r="B29" s="23">
        <v>195</v>
      </c>
      <c r="C29" s="13">
        <v>191</v>
      </c>
      <c r="D29" s="13">
        <v>4</v>
      </c>
      <c r="E29" s="14"/>
      <c r="F29" s="14">
        <v>97.948717948717942</v>
      </c>
      <c r="G29" s="14"/>
      <c r="H29" s="14">
        <v>2.0512820512820511</v>
      </c>
    </row>
    <row r="30" spans="1:8" x14ac:dyDescent="0.3">
      <c r="A30" s="13" t="s">
        <v>16</v>
      </c>
      <c r="B30" s="23">
        <v>834</v>
      </c>
      <c r="C30" s="13">
        <v>813</v>
      </c>
      <c r="D30" s="13">
        <v>21</v>
      </c>
      <c r="E30" s="14"/>
      <c r="F30" s="14">
        <v>97.482014388489219</v>
      </c>
      <c r="G30" s="14"/>
      <c r="H30" s="14">
        <v>2.5179856115107913</v>
      </c>
    </row>
    <row r="31" spans="1:8" ht="21" customHeight="1" x14ac:dyDescent="0.3">
      <c r="A31" s="13" t="s">
        <v>269</v>
      </c>
      <c r="B31" s="23">
        <v>4798</v>
      </c>
      <c r="C31" s="23">
        <v>4596</v>
      </c>
      <c r="D31" s="13">
        <v>202</v>
      </c>
      <c r="E31" s="14"/>
      <c r="F31" s="14">
        <v>95.789912463526477</v>
      </c>
      <c r="G31" s="14"/>
      <c r="H31" s="14">
        <v>4.2100875364735311</v>
      </c>
    </row>
    <row r="32" spans="1:8" ht="15" customHeight="1" x14ac:dyDescent="0.3">
      <c r="A32" s="13" t="s">
        <v>277</v>
      </c>
      <c r="B32" s="23">
        <v>3273</v>
      </c>
      <c r="C32" s="23">
        <v>3097</v>
      </c>
      <c r="D32" s="23">
        <v>176</v>
      </c>
      <c r="E32" s="14"/>
      <c r="F32" s="14">
        <v>94.622670333027799</v>
      </c>
      <c r="G32" s="14"/>
      <c r="H32" s="14">
        <v>5.3773296669721971</v>
      </c>
    </row>
    <row r="33" spans="1:11" ht="15" customHeight="1" x14ac:dyDescent="0.3">
      <c r="A33" s="13" t="s">
        <v>44</v>
      </c>
      <c r="B33" s="23">
        <v>1525</v>
      </c>
      <c r="C33" s="23">
        <v>1499</v>
      </c>
      <c r="D33" s="23">
        <v>26</v>
      </c>
      <c r="E33" s="14"/>
      <c r="F33" s="14">
        <v>98.295081967213122</v>
      </c>
      <c r="G33" s="14"/>
      <c r="H33" s="14">
        <v>1.7049180327868854</v>
      </c>
    </row>
    <row r="34" spans="1:11" ht="15" customHeight="1" thickBot="1" x14ac:dyDescent="0.35">
      <c r="A34" s="26" t="s">
        <v>46</v>
      </c>
      <c r="B34" s="27">
        <v>5632</v>
      </c>
      <c r="C34" s="27">
        <v>5409</v>
      </c>
      <c r="D34" s="27">
        <v>223</v>
      </c>
      <c r="E34" s="43"/>
      <c r="F34" s="40">
        <v>96.040482954545453</v>
      </c>
      <c r="G34" s="40"/>
      <c r="H34" s="40">
        <v>3.9595170454545454</v>
      </c>
    </row>
    <row r="35" spans="1:11" ht="15" customHeight="1" x14ac:dyDescent="0.3">
      <c r="A35" s="17" t="s">
        <v>279</v>
      </c>
      <c r="D35" s="3"/>
      <c r="E35" s="3"/>
    </row>
    <row r="36" spans="1:11" x14ac:dyDescent="0.3">
      <c r="A36" s="138" t="s">
        <v>468</v>
      </c>
      <c r="B36" s="138"/>
      <c r="C36" s="138"/>
    </row>
    <row r="37" spans="1:11" ht="15" customHeight="1" x14ac:dyDescent="0.3"/>
    <row r="39" spans="1:11" x14ac:dyDescent="0.3">
      <c r="A39" s="140" t="s">
        <v>293</v>
      </c>
      <c r="B39" s="140"/>
      <c r="C39" s="140"/>
      <c r="D39" s="140"/>
      <c r="E39" s="1"/>
      <c r="F39" s="1"/>
      <c r="G39" s="1"/>
    </row>
    <row r="40" spans="1:11" ht="15" thickBot="1" x14ac:dyDescent="0.35">
      <c r="A40" s="8"/>
      <c r="B40" s="8"/>
      <c r="C40" s="8"/>
      <c r="D40" s="8"/>
      <c r="E40" s="8"/>
      <c r="F40" s="8"/>
      <c r="G40" s="8"/>
      <c r="H40" s="41"/>
    </row>
    <row r="41" spans="1:11" x14ac:dyDescent="0.3">
      <c r="A41" s="48" t="s">
        <v>85</v>
      </c>
      <c r="B41" s="48"/>
      <c r="C41" s="52"/>
      <c r="D41" s="48" t="s">
        <v>360</v>
      </c>
      <c r="E41" s="52"/>
      <c r="F41" s="49" t="s">
        <v>26</v>
      </c>
      <c r="G41" s="52"/>
      <c r="H41" s="49" t="s">
        <v>275</v>
      </c>
      <c r="I41" s="48"/>
    </row>
    <row r="42" spans="1:11" x14ac:dyDescent="0.3">
      <c r="A42" s="12" t="s">
        <v>530</v>
      </c>
      <c r="B42" s="13"/>
      <c r="F42" s="22">
        <v>5452</v>
      </c>
      <c r="H42" s="16">
        <v>95.985915492957758</v>
      </c>
      <c r="I42" s="12" t="s">
        <v>282</v>
      </c>
    </row>
    <row r="43" spans="1:11" x14ac:dyDescent="0.3">
      <c r="A43" s="13" t="s">
        <v>532</v>
      </c>
      <c r="B43" s="13"/>
      <c r="D43" s="13" t="s">
        <v>39</v>
      </c>
      <c r="F43" s="23">
        <v>228</v>
      </c>
      <c r="H43" s="14">
        <v>4.0140845070422539</v>
      </c>
      <c r="I43" s="13"/>
    </row>
    <row r="44" spans="1:11" ht="15" thickBot="1" x14ac:dyDescent="0.35">
      <c r="A44" s="26" t="s">
        <v>320</v>
      </c>
      <c r="B44" s="24"/>
      <c r="C44" s="41"/>
      <c r="D44" s="41"/>
      <c r="E44" s="41"/>
      <c r="F44" s="27">
        <v>5680</v>
      </c>
      <c r="G44" s="41"/>
      <c r="H44" s="40">
        <v>100.00000000000001</v>
      </c>
      <c r="I44" s="24"/>
    </row>
    <row r="45" spans="1:11" x14ac:dyDescent="0.3">
      <c r="A45" s="17" t="s">
        <v>382</v>
      </c>
    </row>
    <row r="46" spans="1:11" x14ac:dyDescent="0.3">
      <c r="A46" s="138" t="s">
        <v>285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</row>
    <row r="52" spans="1:1" ht="15" customHeight="1" x14ac:dyDescent="0.3"/>
    <row r="62" spans="1:1" x14ac:dyDescent="0.3">
      <c r="A62" s="17" t="s">
        <v>284</v>
      </c>
    </row>
    <row r="63" spans="1:1" x14ac:dyDescent="0.3">
      <c r="A63" s="42" t="s">
        <v>468</v>
      </c>
    </row>
    <row r="69" spans="1:1" ht="15" customHeight="1" x14ac:dyDescent="0.3"/>
    <row r="70" spans="1:1" ht="15" customHeight="1" x14ac:dyDescent="0.3"/>
    <row r="73" spans="1:1" ht="15" customHeight="1" x14ac:dyDescent="0.3"/>
    <row r="76" spans="1:1" x14ac:dyDescent="0.3">
      <c r="A76" s="17" t="s">
        <v>284</v>
      </c>
    </row>
    <row r="77" spans="1:1" x14ac:dyDescent="0.3">
      <c r="A77" s="42" t="s">
        <v>468</v>
      </c>
    </row>
    <row r="81" spans="1:1" ht="15" customHeight="1" x14ac:dyDescent="0.3"/>
    <row r="89" spans="1:1" ht="15" customHeight="1" x14ac:dyDescent="0.3"/>
    <row r="90" spans="1:1" x14ac:dyDescent="0.3">
      <c r="A90" s="17" t="s">
        <v>284</v>
      </c>
    </row>
    <row r="91" spans="1:1" x14ac:dyDescent="0.3">
      <c r="A91" s="42" t="s">
        <v>468</v>
      </c>
    </row>
  </sheetData>
  <mergeCells count="9">
    <mergeCell ref="A46:K46"/>
    <mergeCell ref="A36:C36"/>
    <mergeCell ref="H3:J3"/>
    <mergeCell ref="B3:D3"/>
    <mergeCell ref="A8:C8"/>
    <mergeCell ref="B13:D13"/>
    <mergeCell ref="F13:H13"/>
    <mergeCell ref="A39:D39"/>
    <mergeCell ref="A11:I11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92"/>
  <sheetViews>
    <sheetView showGridLines="0" topLeftCell="A13" zoomScaleNormal="100" workbookViewId="0">
      <selection activeCell="L8" sqref="L8"/>
    </sheetView>
  </sheetViews>
  <sheetFormatPr defaultRowHeight="14.4" x14ac:dyDescent="0.3"/>
  <cols>
    <col min="1" max="1" width="15.33203125" customWidth="1"/>
    <col min="5" max="5" width="0.88671875" customWidth="1"/>
    <col min="6" max="6" width="9.109375" customWidth="1"/>
    <col min="7" max="7" width="0.88671875" customWidth="1"/>
  </cols>
  <sheetData>
    <row r="1" spans="1:14" x14ac:dyDescent="0.3">
      <c r="A1" s="29" t="s">
        <v>303</v>
      </c>
      <c r="B1" s="29"/>
      <c r="C1" s="29"/>
      <c r="D1" s="29"/>
      <c r="E1" s="29"/>
      <c r="F1" s="29"/>
      <c r="G1" s="29"/>
      <c r="H1" s="29"/>
      <c r="I1" s="29"/>
    </row>
    <row r="2" spans="1:14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  <c r="L2" s="1"/>
      <c r="M2" s="1"/>
      <c r="N2" s="1"/>
    </row>
    <row r="3" spans="1:14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3"/>
      <c r="H3" s="141" t="s">
        <v>274</v>
      </c>
      <c r="I3" s="141"/>
      <c r="J3" s="141"/>
      <c r="K3" s="18"/>
      <c r="L3" s="1"/>
      <c r="M3" s="1"/>
      <c r="N3" s="1"/>
    </row>
    <row r="4" spans="1:14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L4" s="1"/>
      <c r="M4" s="46"/>
      <c r="N4" s="47"/>
    </row>
    <row r="5" spans="1:14" x14ac:dyDescent="0.3">
      <c r="A5" s="12" t="s">
        <v>46</v>
      </c>
      <c r="B5" s="22">
        <v>14190</v>
      </c>
      <c r="C5" s="22">
        <v>7498</v>
      </c>
      <c r="D5" s="22">
        <v>6692</v>
      </c>
      <c r="E5" s="22"/>
      <c r="F5" s="22">
        <v>4700</v>
      </c>
      <c r="G5" s="22"/>
      <c r="H5" s="12">
        <v>33.1</v>
      </c>
      <c r="I5" s="12">
        <v>29.7</v>
      </c>
      <c r="J5" s="16">
        <v>37</v>
      </c>
      <c r="M5" s="47"/>
      <c r="N5" s="47"/>
    </row>
    <row r="6" spans="1:14" ht="16.5" customHeight="1" x14ac:dyDescent="0.3">
      <c r="A6" s="13" t="s">
        <v>16</v>
      </c>
      <c r="B6" s="23">
        <v>2301</v>
      </c>
      <c r="C6" s="23">
        <v>1277</v>
      </c>
      <c r="D6" s="23">
        <v>1024</v>
      </c>
      <c r="E6" s="23"/>
      <c r="F6" s="23">
        <v>845</v>
      </c>
      <c r="G6" s="23"/>
      <c r="H6" s="13">
        <v>36.700000000000003</v>
      </c>
      <c r="I6" s="13">
        <v>36.1</v>
      </c>
      <c r="J6" s="14">
        <v>37.5</v>
      </c>
    </row>
    <row r="7" spans="1:14" ht="15" thickBot="1" x14ac:dyDescent="0.35">
      <c r="A7" s="24" t="s">
        <v>269</v>
      </c>
      <c r="B7" s="25">
        <v>11889</v>
      </c>
      <c r="C7" s="25">
        <v>6221</v>
      </c>
      <c r="D7" s="25">
        <v>5668</v>
      </c>
      <c r="E7" s="25"/>
      <c r="F7" s="25">
        <v>3855</v>
      </c>
      <c r="G7" s="25"/>
      <c r="H7" s="24">
        <v>32.4</v>
      </c>
      <c r="I7" s="24">
        <v>28.3</v>
      </c>
      <c r="J7" s="24">
        <v>36.9</v>
      </c>
    </row>
    <row r="8" spans="1:14" x14ac:dyDescent="0.3">
      <c r="A8" s="138" t="s">
        <v>76</v>
      </c>
      <c r="B8" s="138"/>
      <c r="C8" s="138"/>
    </row>
    <row r="10" spans="1:14" x14ac:dyDescent="0.3">
      <c r="A10" s="45"/>
      <c r="B10" s="45"/>
      <c r="C10" s="45"/>
    </row>
    <row r="11" spans="1:14" x14ac:dyDescent="0.3">
      <c r="A11" s="29" t="s">
        <v>290</v>
      </c>
      <c r="B11" s="29"/>
      <c r="C11" s="29"/>
      <c r="D11" s="29"/>
    </row>
    <row r="12" spans="1:14" ht="15" thickBot="1" x14ac:dyDescent="0.35">
      <c r="A12" s="41"/>
      <c r="B12" s="41"/>
      <c r="C12" s="41"/>
      <c r="D12" s="41"/>
      <c r="E12" s="8"/>
      <c r="F12" s="105"/>
      <c r="G12" s="105"/>
      <c r="H12" s="105"/>
      <c r="I12" s="4"/>
    </row>
    <row r="13" spans="1:14" x14ac:dyDescent="0.3">
      <c r="A13" s="13" t="s">
        <v>0</v>
      </c>
      <c r="B13" s="142" t="s">
        <v>26</v>
      </c>
      <c r="C13" s="142"/>
      <c r="D13" s="142"/>
      <c r="E13" s="18"/>
      <c r="F13" s="142" t="s">
        <v>275</v>
      </c>
      <c r="G13" s="142"/>
      <c r="H13" s="142"/>
      <c r="N13" s="10"/>
    </row>
    <row r="14" spans="1:14" ht="28.5" customHeight="1" x14ac:dyDescent="0.3">
      <c r="A14" s="20"/>
      <c r="B14" s="32" t="s">
        <v>17</v>
      </c>
      <c r="C14" s="33" t="s">
        <v>71</v>
      </c>
      <c r="D14" s="33" t="s">
        <v>73</v>
      </c>
      <c r="E14" s="50"/>
      <c r="F14" s="33" t="s">
        <v>71</v>
      </c>
      <c r="G14" s="33"/>
      <c r="H14" s="33" t="s">
        <v>73</v>
      </c>
      <c r="I14" s="18"/>
      <c r="J14" s="18"/>
      <c r="K14" s="18"/>
    </row>
    <row r="15" spans="1:14" x14ac:dyDescent="0.3">
      <c r="A15" s="13" t="s">
        <v>1</v>
      </c>
      <c r="B15" s="23">
        <v>314</v>
      </c>
      <c r="C15" s="13">
        <v>312</v>
      </c>
      <c r="D15" s="13">
        <v>2</v>
      </c>
      <c r="E15" s="14"/>
      <c r="F15" s="14">
        <v>99.363057324840767</v>
      </c>
      <c r="G15" s="14"/>
      <c r="H15" s="14">
        <v>0.63694267515923575</v>
      </c>
      <c r="J15" s="54"/>
      <c r="K15" s="54"/>
    </row>
    <row r="16" spans="1:14" x14ac:dyDescent="0.3">
      <c r="A16" s="13" t="s">
        <v>2</v>
      </c>
      <c r="B16" s="23">
        <v>185</v>
      </c>
      <c r="C16" s="13">
        <v>180</v>
      </c>
      <c r="D16" s="13">
        <v>5</v>
      </c>
      <c r="E16" s="14"/>
      <c r="F16" s="14">
        <v>97.297297297297305</v>
      </c>
      <c r="G16" s="14"/>
      <c r="H16" s="14">
        <v>2.7027027027027026</v>
      </c>
      <c r="N16" s="10"/>
    </row>
    <row r="17" spans="1:14" x14ac:dyDescent="0.3">
      <c r="A17" s="13" t="s">
        <v>3</v>
      </c>
      <c r="B17" s="23">
        <v>420</v>
      </c>
      <c r="C17" s="13">
        <v>386</v>
      </c>
      <c r="D17" s="13">
        <v>34</v>
      </c>
      <c r="E17" s="14"/>
      <c r="F17" s="14">
        <v>91.904761904761898</v>
      </c>
      <c r="G17" s="14"/>
      <c r="H17" s="14">
        <v>8.0952380952380949</v>
      </c>
    </row>
    <row r="18" spans="1:14" x14ac:dyDescent="0.3">
      <c r="A18" s="13" t="s">
        <v>4</v>
      </c>
      <c r="B18" s="23">
        <v>317</v>
      </c>
      <c r="C18" s="13">
        <v>309</v>
      </c>
      <c r="D18" s="13">
        <v>8</v>
      </c>
      <c r="E18" s="14"/>
      <c r="F18" s="14">
        <v>97.476340694006311</v>
      </c>
      <c r="G18" s="14"/>
      <c r="H18" s="14">
        <v>2.5236593059936907</v>
      </c>
      <c r="N18" s="10"/>
    </row>
    <row r="19" spans="1:14" x14ac:dyDescent="0.3">
      <c r="A19" s="13" t="s">
        <v>5</v>
      </c>
      <c r="B19" s="23">
        <v>115</v>
      </c>
      <c r="C19" s="13">
        <v>115</v>
      </c>
      <c r="D19" s="51" t="s">
        <v>281</v>
      </c>
      <c r="E19" s="14"/>
      <c r="F19" s="14">
        <v>100</v>
      </c>
      <c r="G19" s="14"/>
      <c r="H19" s="15" t="s">
        <v>281</v>
      </c>
    </row>
    <row r="20" spans="1:14" x14ac:dyDescent="0.3">
      <c r="A20" s="13" t="s">
        <v>6</v>
      </c>
      <c r="B20" s="23">
        <v>234</v>
      </c>
      <c r="C20" s="13">
        <v>220</v>
      </c>
      <c r="D20" s="13">
        <v>14</v>
      </c>
      <c r="E20" s="14"/>
      <c r="F20" s="14">
        <v>94.01709401709401</v>
      </c>
      <c r="G20" s="14"/>
      <c r="H20" s="14">
        <v>5.982905982905983</v>
      </c>
    </row>
    <row r="21" spans="1:14" x14ac:dyDescent="0.3">
      <c r="A21" s="13" t="s">
        <v>7</v>
      </c>
      <c r="B21" s="23">
        <v>728</v>
      </c>
      <c r="C21" s="13">
        <v>643</v>
      </c>
      <c r="D21" s="13">
        <v>85</v>
      </c>
      <c r="E21" s="14"/>
      <c r="F21" s="14">
        <v>88.324175824175825</v>
      </c>
      <c r="G21" s="14"/>
      <c r="H21" s="14">
        <v>11.675824175824175</v>
      </c>
    </row>
    <row r="22" spans="1:14" x14ac:dyDescent="0.3">
      <c r="A22" s="13" t="s">
        <v>8</v>
      </c>
      <c r="B22" s="23">
        <v>231</v>
      </c>
      <c r="C22" s="13">
        <v>225</v>
      </c>
      <c r="D22" s="51">
        <v>6</v>
      </c>
      <c r="E22" s="14"/>
      <c r="F22" s="14">
        <v>97.402597402597408</v>
      </c>
      <c r="G22" s="14"/>
      <c r="H22" s="14">
        <v>2.5974025974025974</v>
      </c>
    </row>
    <row r="23" spans="1:14" x14ac:dyDescent="0.3">
      <c r="A23" s="13" t="s">
        <v>9</v>
      </c>
      <c r="B23" s="23">
        <v>140</v>
      </c>
      <c r="C23" s="13">
        <v>137</v>
      </c>
      <c r="D23" s="13">
        <v>3</v>
      </c>
      <c r="E23" s="14"/>
      <c r="F23" s="14">
        <v>97.857142857142847</v>
      </c>
      <c r="G23" s="14"/>
      <c r="H23" s="14">
        <v>2.1428571428571428</v>
      </c>
      <c r="M23" s="5"/>
      <c r="N23" s="5"/>
    </row>
    <row r="24" spans="1:14" x14ac:dyDescent="0.3">
      <c r="A24" s="13" t="s">
        <v>10</v>
      </c>
      <c r="B24" s="23">
        <v>178</v>
      </c>
      <c r="C24" s="13">
        <v>175</v>
      </c>
      <c r="D24" s="13">
        <v>3</v>
      </c>
      <c r="E24" s="14"/>
      <c r="F24" s="14">
        <v>98.31460674157303</v>
      </c>
      <c r="G24" s="14"/>
      <c r="H24" s="14">
        <v>1.6853932584269662</v>
      </c>
      <c r="M24" s="5"/>
      <c r="N24" s="5"/>
    </row>
    <row r="25" spans="1:14" x14ac:dyDescent="0.3">
      <c r="A25" s="13" t="s">
        <v>11</v>
      </c>
      <c r="B25" s="23">
        <v>68</v>
      </c>
      <c r="C25" s="13">
        <v>68</v>
      </c>
      <c r="D25" s="51" t="s">
        <v>281</v>
      </c>
      <c r="E25" s="14"/>
      <c r="F25" s="14">
        <v>100</v>
      </c>
      <c r="G25" s="14"/>
      <c r="H25" s="15" t="s">
        <v>281</v>
      </c>
      <c r="L25" s="1"/>
      <c r="M25" s="11"/>
    </row>
    <row r="26" spans="1:14" x14ac:dyDescent="0.3">
      <c r="A26" s="13" t="s">
        <v>12</v>
      </c>
      <c r="B26" s="23">
        <v>390</v>
      </c>
      <c r="C26" s="13">
        <v>360</v>
      </c>
      <c r="D26" s="13">
        <v>30</v>
      </c>
      <c r="E26" s="14"/>
      <c r="F26" s="14">
        <v>92.307692307692307</v>
      </c>
      <c r="G26" s="14"/>
      <c r="H26" s="14">
        <v>7.6923076923076925</v>
      </c>
    </row>
    <row r="27" spans="1:14" x14ac:dyDescent="0.3">
      <c r="A27" s="13" t="s">
        <v>13</v>
      </c>
      <c r="B27" s="23">
        <v>72</v>
      </c>
      <c r="C27" s="13">
        <v>72</v>
      </c>
      <c r="D27" s="51" t="s">
        <v>281</v>
      </c>
      <c r="E27" s="14"/>
      <c r="F27" s="14">
        <v>100</v>
      </c>
      <c r="G27" s="14"/>
      <c r="H27" s="15" t="s">
        <v>281</v>
      </c>
      <c r="L27" s="45"/>
    </row>
    <row r="28" spans="1:14" x14ac:dyDescent="0.3">
      <c r="A28" s="13" t="s">
        <v>14</v>
      </c>
      <c r="B28" s="23">
        <v>245</v>
      </c>
      <c r="C28" s="13">
        <v>200</v>
      </c>
      <c r="D28" s="13">
        <v>45</v>
      </c>
      <c r="E28" s="14"/>
      <c r="F28" s="14">
        <v>81.632653061224488</v>
      </c>
      <c r="G28" s="14"/>
      <c r="H28" s="14">
        <v>18.367346938775512</v>
      </c>
    </row>
    <row r="29" spans="1:14" x14ac:dyDescent="0.3">
      <c r="A29" s="13" t="s">
        <v>15</v>
      </c>
      <c r="B29" s="23">
        <v>131</v>
      </c>
      <c r="C29" s="13">
        <v>127</v>
      </c>
      <c r="D29" s="13">
        <v>4</v>
      </c>
      <c r="E29" s="14"/>
      <c r="F29" s="14">
        <v>96.946564885496173</v>
      </c>
      <c r="G29" s="14"/>
      <c r="H29" s="14">
        <v>3.0534351145038165</v>
      </c>
    </row>
    <row r="30" spans="1:14" x14ac:dyDescent="0.3">
      <c r="A30" s="13" t="s">
        <v>16</v>
      </c>
      <c r="B30" s="23">
        <v>824</v>
      </c>
      <c r="C30" s="13">
        <v>788</v>
      </c>
      <c r="D30" s="13">
        <v>36</v>
      </c>
      <c r="E30" s="14"/>
      <c r="F30" s="14">
        <v>95.631067961165044</v>
      </c>
      <c r="G30" s="14"/>
      <c r="H30" s="14">
        <v>4.3689320388349513</v>
      </c>
    </row>
    <row r="31" spans="1:14" ht="21" customHeight="1" x14ac:dyDescent="0.3">
      <c r="A31" s="13" t="s">
        <v>269</v>
      </c>
      <c r="B31" s="23">
        <v>3768</v>
      </c>
      <c r="C31" s="23">
        <v>3529</v>
      </c>
      <c r="D31" s="13">
        <v>239</v>
      </c>
      <c r="E31" s="14"/>
      <c r="F31" s="14">
        <v>93.657112526539279</v>
      </c>
      <c r="G31" s="14"/>
      <c r="H31" s="14">
        <v>6.3428874734607215</v>
      </c>
    </row>
    <row r="32" spans="1:14" ht="15" customHeight="1" x14ac:dyDescent="0.3">
      <c r="A32" s="13" t="s">
        <v>277</v>
      </c>
      <c r="B32" s="23">
        <v>2563</v>
      </c>
      <c r="C32" s="23">
        <v>2347</v>
      </c>
      <c r="D32" s="23">
        <v>216</v>
      </c>
      <c r="E32" s="14"/>
      <c r="F32" s="14">
        <v>91.572376121732347</v>
      </c>
      <c r="G32" s="14"/>
      <c r="H32" s="14">
        <v>8.4276238782676547</v>
      </c>
    </row>
    <row r="33" spans="1:14" x14ac:dyDescent="0.3">
      <c r="A33" s="13" t="s">
        <v>44</v>
      </c>
      <c r="B33" s="23">
        <v>1205</v>
      </c>
      <c r="C33" s="23">
        <v>1182</v>
      </c>
      <c r="D33" s="23">
        <v>23</v>
      </c>
      <c r="E33" s="14"/>
      <c r="F33" s="14">
        <v>98.091286307053934</v>
      </c>
      <c r="G33" s="14"/>
      <c r="H33" s="14">
        <v>1.9087136929460582</v>
      </c>
    </row>
    <row r="34" spans="1:14" ht="15" customHeight="1" thickBot="1" x14ac:dyDescent="0.35">
      <c r="A34" s="26" t="s">
        <v>46</v>
      </c>
      <c r="B34" s="27">
        <v>4592</v>
      </c>
      <c r="C34" s="27">
        <v>4317</v>
      </c>
      <c r="D34" s="27">
        <v>275</v>
      </c>
      <c r="E34" s="43"/>
      <c r="F34" s="40">
        <v>94.011324041811847</v>
      </c>
      <c r="G34" s="40"/>
      <c r="H34" s="40">
        <v>5.9886759581881535</v>
      </c>
    </row>
    <row r="35" spans="1:14" ht="15" customHeight="1" x14ac:dyDescent="0.3">
      <c r="A35" s="17" t="s">
        <v>284</v>
      </c>
      <c r="D35" s="3"/>
      <c r="E35" s="3"/>
    </row>
    <row r="36" spans="1:14" x14ac:dyDescent="0.3">
      <c r="A36" s="138" t="s">
        <v>77</v>
      </c>
      <c r="B36" s="138"/>
      <c r="C36" s="138"/>
    </row>
    <row r="38" spans="1:14" x14ac:dyDescent="0.3">
      <c r="A38" s="17"/>
      <c r="B38" s="17"/>
      <c r="C38" s="17"/>
    </row>
    <row r="39" spans="1:14" x14ac:dyDescent="0.3">
      <c r="A39" s="140" t="s">
        <v>311</v>
      </c>
      <c r="B39" s="140"/>
      <c r="C39" s="140"/>
      <c r="D39" s="140"/>
    </row>
    <row r="40" spans="1:14" x14ac:dyDescent="0.3">
      <c r="A40" s="45"/>
      <c r="B40" s="45"/>
      <c r="C40" s="45"/>
    </row>
    <row r="41" spans="1:14" ht="15" thickBot="1" x14ac:dyDescent="0.35">
      <c r="A41" s="8"/>
      <c r="B41" s="8"/>
      <c r="C41" s="8"/>
      <c r="D41" s="8"/>
      <c r="E41" s="8"/>
      <c r="F41" s="8"/>
      <c r="G41" s="8"/>
      <c r="H41" s="41"/>
    </row>
    <row r="42" spans="1:14" x14ac:dyDescent="0.3">
      <c r="A42" s="48" t="s">
        <v>36</v>
      </c>
      <c r="B42" s="52"/>
      <c r="C42" s="48" t="s">
        <v>37</v>
      </c>
      <c r="D42" s="55"/>
      <c r="E42" s="52"/>
      <c r="F42" s="48" t="s">
        <v>360</v>
      </c>
      <c r="G42" s="52"/>
      <c r="H42" s="49" t="s">
        <v>26</v>
      </c>
      <c r="I42" s="49" t="s">
        <v>275</v>
      </c>
      <c r="J42" s="55"/>
    </row>
    <row r="43" spans="1:14" x14ac:dyDescent="0.3">
      <c r="A43" s="12" t="s">
        <v>530</v>
      </c>
      <c r="C43" s="12" t="s">
        <v>533</v>
      </c>
      <c r="D43" s="12"/>
      <c r="H43" s="22">
        <v>4367</v>
      </c>
      <c r="I43" s="16">
        <v>94.03531438415159</v>
      </c>
      <c r="J43" s="12" t="s">
        <v>282</v>
      </c>
    </row>
    <row r="44" spans="1:14" x14ac:dyDescent="0.3">
      <c r="A44" s="13" t="s">
        <v>532</v>
      </c>
      <c r="C44" s="13" t="s">
        <v>534</v>
      </c>
      <c r="D44" s="13"/>
      <c r="F44" s="13" t="s">
        <v>39</v>
      </c>
      <c r="H44" s="23">
        <v>277</v>
      </c>
      <c r="I44" s="14">
        <v>5.9646856158484063</v>
      </c>
      <c r="J44" s="13"/>
    </row>
    <row r="45" spans="1:14" ht="15" thickBot="1" x14ac:dyDescent="0.35">
      <c r="A45" s="26" t="s">
        <v>320</v>
      </c>
      <c r="B45" s="41"/>
      <c r="C45" s="39"/>
      <c r="D45" s="39"/>
      <c r="E45" s="41"/>
      <c r="F45" s="41"/>
      <c r="G45" s="41"/>
      <c r="H45" s="27">
        <v>4644</v>
      </c>
      <c r="I45" s="40">
        <v>100</v>
      </c>
      <c r="J45" s="24"/>
    </row>
    <row r="46" spans="1:14" x14ac:dyDescent="0.3">
      <c r="A46" s="17" t="s">
        <v>382</v>
      </c>
      <c r="B46" s="17"/>
      <c r="C46" s="17"/>
      <c r="D46" s="17"/>
      <c r="E46" s="17"/>
      <c r="F46" s="17"/>
      <c r="G46" s="17"/>
      <c r="H46" s="17"/>
      <c r="I46" s="17"/>
      <c r="J46" s="17"/>
    </row>
    <row r="47" spans="1:14" x14ac:dyDescent="0.3">
      <c r="A47" s="17" t="s">
        <v>285</v>
      </c>
      <c r="K47" s="17"/>
      <c r="L47" s="17"/>
      <c r="M47" s="17"/>
      <c r="N47" s="17"/>
    </row>
    <row r="53" spans="1:1" ht="15" customHeight="1" x14ac:dyDescent="0.3"/>
    <row r="63" spans="1:1" x14ac:dyDescent="0.3">
      <c r="A63" s="17" t="s">
        <v>284</v>
      </c>
    </row>
    <row r="64" spans="1:1" x14ac:dyDescent="0.3">
      <c r="A64" s="42" t="s">
        <v>77</v>
      </c>
    </row>
    <row r="70" spans="1:1" ht="15" customHeight="1" x14ac:dyDescent="0.3"/>
    <row r="71" spans="1:1" ht="15" customHeight="1" x14ac:dyDescent="0.3"/>
    <row r="74" spans="1:1" ht="15" customHeight="1" x14ac:dyDescent="0.3"/>
    <row r="77" spans="1:1" x14ac:dyDescent="0.3">
      <c r="A77" s="17" t="s">
        <v>284</v>
      </c>
    </row>
    <row r="78" spans="1:1" x14ac:dyDescent="0.3">
      <c r="A78" s="42" t="s">
        <v>77</v>
      </c>
    </row>
    <row r="91" spans="1:1" x14ac:dyDescent="0.3">
      <c r="A91" s="17" t="s">
        <v>284</v>
      </c>
    </row>
    <row r="92" spans="1:1" x14ac:dyDescent="0.3">
      <c r="A92" s="42" t="s">
        <v>77</v>
      </c>
    </row>
  </sheetData>
  <mergeCells count="7">
    <mergeCell ref="B13:D13"/>
    <mergeCell ref="F13:H13"/>
    <mergeCell ref="A36:C36"/>
    <mergeCell ref="A39:D39"/>
    <mergeCell ref="B3:D3"/>
    <mergeCell ref="H3:J3"/>
    <mergeCell ref="A8:C8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98"/>
  <sheetViews>
    <sheetView showGridLines="0" topLeftCell="A24" zoomScaleNormal="100" workbookViewId="0">
      <selection activeCell="L8" sqref="L8"/>
    </sheetView>
  </sheetViews>
  <sheetFormatPr defaultRowHeight="14.4" x14ac:dyDescent="0.3"/>
  <cols>
    <col min="1" max="1" width="15.33203125" customWidth="1"/>
    <col min="5" max="5" width="0.88671875" customWidth="1"/>
    <col min="6" max="6" width="9.109375" customWidth="1"/>
    <col min="7" max="7" width="0.88671875" customWidth="1"/>
    <col min="9" max="9" width="0.88671875" customWidth="1"/>
    <col min="11" max="11" width="9.109375" customWidth="1"/>
    <col min="13" max="13" width="9.109375" customWidth="1"/>
  </cols>
  <sheetData>
    <row r="1" spans="1:14" x14ac:dyDescent="0.3">
      <c r="A1" s="29" t="s">
        <v>302</v>
      </c>
      <c r="B1" s="29"/>
      <c r="C1" s="29"/>
      <c r="D1" s="29"/>
      <c r="E1" s="29"/>
      <c r="F1" s="29"/>
      <c r="G1" s="29"/>
      <c r="H1" s="29"/>
    </row>
    <row r="2" spans="1:14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</row>
    <row r="3" spans="1:14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3"/>
      <c r="H3" s="142" t="s">
        <v>274</v>
      </c>
      <c r="I3" s="142"/>
      <c r="J3" s="142"/>
      <c r="K3" s="142"/>
      <c r="L3" s="18"/>
      <c r="M3" s="18"/>
      <c r="N3" s="18"/>
    </row>
    <row r="4" spans="1:14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44"/>
      <c r="J4" s="21" t="s">
        <v>270</v>
      </c>
      <c r="K4" s="21" t="s">
        <v>271</v>
      </c>
      <c r="L4" s="18"/>
      <c r="M4" s="18"/>
      <c r="N4" s="18"/>
    </row>
    <row r="5" spans="1:14" x14ac:dyDescent="0.3">
      <c r="A5" s="12" t="s">
        <v>46</v>
      </c>
      <c r="B5" s="22">
        <v>14292</v>
      </c>
      <c r="C5" s="22">
        <v>7509</v>
      </c>
      <c r="D5" s="22">
        <v>6783</v>
      </c>
      <c r="E5" s="22"/>
      <c r="F5" s="22">
        <v>5516</v>
      </c>
      <c r="G5" s="22"/>
      <c r="H5" s="12">
        <v>38.6</v>
      </c>
      <c r="J5" s="12">
        <v>36.200000000000003</v>
      </c>
      <c r="K5" s="12">
        <v>41.2</v>
      </c>
      <c r="L5" s="12"/>
      <c r="M5" s="12"/>
      <c r="N5" s="12"/>
    </row>
    <row r="6" spans="1:14" ht="21" customHeight="1" x14ac:dyDescent="0.3">
      <c r="A6" s="13" t="s">
        <v>16</v>
      </c>
      <c r="B6" s="23">
        <v>2542</v>
      </c>
      <c r="C6" s="23">
        <v>1418</v>
      </c>
      <c r="D6" s="23">
        <v>1124</v>
      </c>
      <c r="E6" s="23"/>
      <c r="F6" s="23">
        <v>923</v>
      </c>
      <c r="G6" s="23"/>
      <c r="H6" s="13">
        <v>36.299999999999997</v>
      </c>
      <c r="J6" s="13">
        <v>35.1</v>
      </c>
      <c r="K6" s="14">
        <v>37.799999999999997</v>
      </c>
      <c r="L6" s="14"/>
      <c r="M6" s="14"/>
      <c r="N6" s="14"/>
    </row>
    <row r="7" spans="1:14" ht="15" thickBot="1" x14ac:dyDescent="0.35">
      <c r="A7" s="24" t="s">
        <v>269</v>
      </c>
      <c r="B7" s="25">
        <v>11750</v>
      </c>
      <c r="C7" s="25">
        <v>6091</v>
      </c>
      <c r="D7" s="25">
        <v>5659</v>
      </c>
      <c r="E7" s="25"/>
      <c r="F7" s="25">
        <v>4593</v>
      </c>
      <c r="G7" s="25"/>
      <c r="H7" s="24">
        <v>39.1</v>
      </c>
      <c r="I7" s="41"/>
      <c r="J7" s="24">
        <v>36.5</v>
      </c>
      <c r="K7" s="24">
        <v>41.9</v>
      </c>
      <c r="L7" s="13"/>
      <c r="M7" s="13"/>
      <c r="N7" s="13"/>
    </row>
    <row r="8" spans="1:14" x14ac:dyDescent="0.3">
      <c r="A8" s="138" t="s">
        <v>69</v>
      </c>
      <c r="B8" s="138"/>
      <c r="C8" s="138"/>
      <c r="D8" s="13"/>
      <c r="E8" s="13"/>
      <c r="F8" s="13"/>
      <c r="G8" s="13"/>
      <c r="H8" s="13"/>
      <c r="I8" s="13"/>
    </row>
    <row r="10" spans="1:14" x14ac:dyDescent="0.3">
      <c r="A10" s="45"/>
      <c r="B10" s="45"/>
      <c r="C10" s="45"/>
    </row>
    <row r="11" spans="1:14" x14ac:dyDescent="0.3">
      <c r="A11" s="29" t="s">
        <v>289</v>
      </c>
      <c r="B11" s="29"/>
      <c r="C11" s="29"/>
      <c r="D11" s="29"/>
      <c r="E11" s="29"/>
      <c r="F11" s="4"/>
      <c r="G11" s="4"/>
    </row>
    <row r="12" spans="1:14" ht="15" thickBot="1" x14ac:dyDescent="0.35">
      <c r="A12" s="9"/>
      <c r="B12" s="9"/>
      <c r="C12" s="9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4" x14ac:dyDescent="0.3">
      <c r="A13" s="13" t="s">
        <v>0</v>
      </c>
      <c r="B13" s="142" t="s">
        <v>26</v>
      </c>
      <c r="C13" s="142"/>
      <c r="D13" s="142"/>
      <c r="E13" s="142"/>
      <c r="F13" s="142"/>
      <c r="G13" s="142"/>
      <c r="H13" s="142"/>
      <c r="J13" s="142" t="s">
        <v>275</v>
      </c>
      <c r="K13" s="142"/>
      <c r="L13" s="142"/>
      <c r="M13" s="142"/>
    </row>
    <row r="14" spans="1:14" ht="28.5" customHeight="1" x14ac:dyDescent="0.3">
      <c r="A14" s="2"/>
      <c r="B14" s="32" t="s">
        <v>17</v>
      </c>
      <c r="C14" s="33" t="s">
        <v>71</v>
      </c>
      <c r="D14" s="33" t="s">
        <v>75</v>
      </c>
      <c r="E14" s="33"/>
      <c r="F14" s="33" t="s">
        <v>72</v>
      </c>
      <c r="G14" s="33"/>
      <c r="H14" s="33" t="s">
        <v>59</v>
      </c>
      <c r="I14" s="2"/>
      <c r="J14" s="33" t="s">
        <v>71</v>
      </c>
      <c r="K14" s="33" t="s">
        <v>75</v>
      </c>
      <c r="L14" s="33" t="s">
        <v>72</v>
      </c>
      <c r="M14" s="33" t="s">
        <v>59</v>
      </c>
      <c r="N14" s="18"/>
    </row>
    <row r="15" spans="1:14" x14ac:dyDescent="0.3">
      <c r="A15" s="13" t="s">
        <v>1</v>
      </c>
      <c r="B15" s="23">
        <v>354</v>
      </c>
      <c r="C15" s="13">
        <v>166</v>
      </c>
      <c r="D15" s="13">
        <v>167</v>
      </c>
      <c r="E15" s="13"/>
      <c r="F15" s="51">
        <v>10</v>
      </c>
      <c r="G15" s="51"/>
      <c r="H15" s="23">
        <v>11</v>
      </c>
      <c r="J15" s="14">
        <v>46.89265536723164</v>
      </c>
      <c r="K15" s="14">
        <v>47.175141242937855</v>
      </c>
      <c r="L15" s="14">
        <v>2.8248587570621471</v>
      </c>
      <c r="M15" s="14">
        <v>3.1073446327683616</v>
      </c>
    </row>
    <row r="16" spans="1:14" x14ac:dyDescent="0.3">
      <c r="A16" s="13" t="s">
        <v>2</v>
      </c>
      <c r="B16" s="23">
        <v>217</v>
      </c>
      <c r="C16" s="13">
        <v>165</v>
      </c>
      <c r="D16" s="13">
        <v>30</v>
      </c>
      <c r="E16" s="13"/>
      <c r="F16" s="19">
        <v>16</v>
      </c>
      <c r="G16" s="19"/>
      <c r="H16" s="23">
        <v>6</v>
      </c>
      <c r="J16" s="14">
        <v>76.036866359447004</v>
      </c>
      <c r="K16" s="14">
        <v>13.82488479262673</v>
      </c>
      <c r="L16" s="14">
        <v>7.3732718894009217</v>
      </c>
      <c r="M16" s="14">
        <v>2.7649769585253456</v>
      </c>
    </row>
    <row r="17" spans="1:13" x14ac:dyDescent="0.3">
      <c r="A17" s="13" t="s">
        <v>3</v>
      </c>
      <c r="B17" s="23">
        <v>465</v>
      </c>
      <c r="C17" s="13">
        <v>361</v>
      </c>
      <c r="D17" s="13">
        <v>29</v>
      </c>
      <c r="E17" s="13"/>
      <c r="F17" s="19">
        <v>45</v>
      </c>
      <c r="G17" s="19"/>
      <c r="H17" s="23">
        <v>30</v>
      </c>
      <c r="J17" s="14">
        <v>77.634408602150543</v>
      </c>
      <c r="K17" s="14">
        <v>6.236559139784946</v>
      </c>
      <c r="L17" s="14">
        <v>9.67741935483871</v>
      </c>
      <c r="M17" s="14">
        <v>6.4516129032258061</v>
      </c>
    </row>
    <row r="18" spans="1:13" x14ac:dyDescent="0.3">
      <c r="A18" s="13" t="s">
        <v>4</v>
      </c>
      <c r="B18" s="23">
        <v>400</v>
      </c>
      <c r="C18" s="13">
        <v>138</v>
      </c>
      <c r="D18" s="13">
        <v>244</v>
      </c>
      <c r="E18" s="13"/>
      <c r="F18" s="51">
        <v>12</v>
      </c>
      <c r="G18" s="51"/>
      <c r="H18" s="23">
        <v>6</v>
      </c>
      <c r="J18" s="14">
        <v>34.5</v>
      </c>
      <c r="K18" s="14">
        <v>61</v>
      </c>
      <c r="L18" s="14">
        <v>3</v>
      </c>
      <c r="M18" s="14">
        <v>1.5</v>
      </c>
    </row>
    <row r="19" spans="1:13" x14ac:dyDescent="0.3">
      <c r="A19" s="13" t="s">
        <v>5</v>
      </c>
      <c r="B19" s="23">
        <v>172</v>
      </c>
      <c r="C19" s="13">
        <v>147</v>
      </c>
      <c r="D19" s="13">
        <v>12</v>
      </c>
      <c r="E19" s="13"/>
      <c r="F19" s="19">
        <v>6</v>
      </c>
      <c r="G19" s="19"/>
      <c r="H19" s="23">
        <v>7</v>
      </c>
      <c r="J19" s="14">
        <v>85.465116279069761</v>
      </c>
      <c r="K19" s="14">
        <v>6.9767441860465116</v>
      </c>
      <c r="L19" s="14">
        <v>3.4883720930232558</v>
      </c>
      <c r="M19" s="14">
        <v>4.0697674418604652</v>
      </c>
    </row>
    <row r="20" spans="1:13" x14ac:dyDescent="0.3">
      <c r="A20" s="13" t="s">
        <v>6</v>
      </c>
      <c r="B20" s="23">
        <v>317</v>
      </c>
      <c r="C20" s="13">
        <v>254</v>
      </c>
      <c r="D20" s="13">
        <v>29</v>
      </c>
      <c r="E20" s="13"/>
      <c r="F20" s="19">
        <v>14</v>
      </c>
      <c r="G20" s="19"/>
      <c r="H20" s="23">
        <v>20</v>
      </c>
      <c r="J20" s="14">
        <v>80.126182965299691</v>
      </c>
      <c r="K20" s="14">
        <v>9.1482649842271293</v>
      </c>
      <c r="L20" s="14">
        <v>4.4164037854889591</v>
      </c>
      <c r="M20" s="14">
        <v>6.309148264984227</v>
      </c>
    </row>
    <row r="21" spans="1:13" x14ac:dyDescent="0.3">
      <c r="A21" s="13" t="s">
        <v>7</v>
      </c>
      <c r="B21" s="23">
        <v>845</v>
      </c>
      <c r="C21" s="13">
        <v>509</v>
      </c>
      <c r="D21" s="13">
        <v>118</v>
      </c>
      <c r="E21" s="13"/>
      <c r="F21" s="19">
        <v>155</v>
      </c>
      <c r="G21" s="19"/>
      <c r="H21" s="23">
        <v>63</v>
      </c>
      <c r="J21" s="14">
        <v>60.236686390532547</v>
      </c>
      <c r="K21" s="14">
        <v>13.964497041420119</v>
      </c>
      <c r="L21" s="14">
        <v>18.34319526627219</v>
      </c>
      <c r="M21" s="14">
        <v>7.4556213017751478</v>
      </c>
    </row>
    <row r="22" spans="1:13" x14ac:dyDescent="0.3">
      <c r="A22" s="13" t="s">
        <v>8</v>
      </c>
      <c r="B22" s="23">
        <v>225</v>
      </c>
      <c r="C22" s="51">
        <v>146</v>
      </c>
      <c r="D22" s="13">
        <v>70</v>
      </c>
      <c r="E22" s="13"/>
      <c r="F22" s="19">
        <v>2</v>
      </c>
      <c r="G22" s="19"/>
      <c r="H22" s="23">
        <v>7</v>
      </c>
      <c r="J22" s="14">
        <v>64.888888888888886</v>
      </c>
      <c r="K22" s="14">
        <v>31.111111111111111</v>
      </c>
      <c r="L22" s="14">
        <v>0.88888888888888884</v>
      </c>
      <c r="M22" s="14">
        <v>3.1111111111111112</v>
      </c>
    </row>
    <row r="23" spans="1:13" x14ac:dyDescent="0.3">
      <c r="A23" s="13" t="s">
        <v>9</v>
      </c>
      <c r="B23" s="23">
        <v>162</v>
      </c>
      <c r="C23" s="13">
        <v>50</v>
      </c>
      <c r="D23" s="13">
        <v>101</v>
      </c>
      <c r="E23" s="13"/>
      <c r="F23" s="19">
        <v>4</v>
      </c>
      <c r="G23" s="19"/>
      <c r="H23" s="23">
        <v>7</v>
      </c>
      <c r="J23" s="14">
        <v>30.864197530864196</v>
      </c>
      <c r="K23" s="14">
        <v>62.345679012345677</v>
      </c>
      <c r="L23" s="14">
        <v>2.4691358024691357</v>
      </c>
      <c r="M23" s="14">
        <v>4.3209876543209873</v>
      </c>
    </row>
    <row r="24" spans="1:13" x14ac:dyDescent="0.3">
      <c r="A24" s="13" t="s">
        <v>10</v>
      </c>
      <c r="B24" s="23">
        <v>246</v>
      </c>
      <c r="C24" s="13">
        <v>159</v>
      </c>
      <c r="D24" s="13">
        <v>44</v>
      </c>
      <c r="E24" s="13"/>
      <c r="F24" s="19">
        <v>39</v>
      </c>
      <c r="G24" s="19"/>
      <c r="H24" s="23">
        <v>4</v>
      </c>
      <c r="J24" s="14">
        <v>64.634146341463421</v>
      </c>
      <c r="K24" s="14">
        <v>17.886178861788618</v>
      </c>
      <c r="L24" s="14">
        <v>15.853658536585366</v>
      </c>
      <c r="M24" s="14">
        <v>1.6260162601626018</v>
      </c>
    </row>
    <row r="25" spans="1:13" x14ac:dyDescent="0.3">
      <c r="A25" s="13" t="s">
        <v>11</v>
      </c>
      <c r="B25" s="23">
        <v>97</v>
      </c>
      <c r="C25" s="51">
        <v>83</v>
      </c>
      <c r="D25" s="13">
        <v>13</v>
      </c>
      <c r="E25" s="13"/>
      <c r="F25" s="19" t="s">
        <v>281</v>
      </c>
      <c r="G25" s="19"/>
      <c r="H25" s="23">
        <v>1</v>
      </c>
      <c r="J25" s="14">
        <v>85.567010309278345</v>
      </c>
      <c r="K25" s="14">
        <v>13.402061855670103</v>
      </c>
      <c r="L25" s="19" t="s">
        <v>281</v>
      </c>
      <c r="M25" s="14">
        <v>1.0309278350515463</v>
      </c>
    </row>
    <row r="26" spans="1:13" x14ac:dyDescent="0.3">
      <c r="A26" s="13" t="s">
        <v>12</v>
      </c>
      <c r="B26" s="23">
        <v>481</v>
      </c>
      <c r="C26" s="13">
        <v>320</v>
      </c>
      <c r="D26" s="13">
        <v>49</v>
      </c>
      <c r="E26" s="13"/>
      <c r="F26" s="19">
        <v>59</v>
      </c>
      <c r="G26" s="19"/>
      <c r="H26" s="23">
        <v>53</v>
      </c>
      <c r="J26" s="14">
        <v>66.528066528066532</v>
      </c>
      <c r="K26" s="14">
        <v>10.187110187110187</v>
      </c>
      <c r="L26" s="14">
        <v>12.266112266112266</v>
      </c>
      <c r="M26" s="14">
        <v>11.01871101871102</v>
      </c>
    </row>
    <row r="27" spans="1:13" x14ac:dyDescent="0.3">
      <c r="A27" s="13" t="s">
        <v>13</v>
      </c>
      <c r="B27" s="23">
        <v>85</v>
      </c>
      <c r="C27" s="51">
        <v>50</v>
      </c>
      <c r="D27" s="13">
        <v>18</v>
      </c>
      <c r="E27" s="13"/>
      <c r="F27" s="51">
        <v>13</v>
      </c>
      <c r="G27" s="51"/>
      <c r="H27" s="23">
        <v>4</v>
      </c>
      <c r="J27" s="14">
        <v>58.82352941176471</v>
      </c>
      <c r="K27" s="14">
        <v>21.176470588235293</v>
      </c>
      <c r="L27" s="14">
        <v>15.294117647058824</v>
      </c>
      <c r="M27" s="14">
        <v>4.7058823529411766</v>
      </c>
    </row>
    <row r="28" spans="1:13" x14ac:dyDescent="0.3">
      <c r="A28" s="13" t="s">
        <v>14</v>
      </c>
      <c r="B28" s="23">
        <v>333</v>
      </c>
      <c r="C28" s="13">
        <v>195</v>
      </c>
      <c r="D28" s="13">
        <v>48</v>
      </c>
      <c r="E28" s="13"/>
      <c r="F28" s="19">
        <v>28</v>
      </c>
      <c r="G28" s="19"/>
      <c r="H28" s="23">
        <v>62</v>
      </c>
      <c r="J28" s="14">
        <v>58.558558558558559</v>
      </c>
      <c r="K28" s="14">
        <v>14.414414414414415</v>
      </c>
      <c r="L28" s="14">
        <v>8.408408408408409</v>
      </c>
      <c r="M28" s="14">
        <v>18.618618618618619</v>
      </c>
    </row>
    <row r="29" spans="1:13" x14ac:dyDescent="0.3">
      <c r="A29" s="13" t="s">
        <v>15</v>
      </c>
      <c r="B29" s="23">
        <v>158</v>
      </c>
      <c r="C29" s="13">
        <v>114</v>
      </c>
      <c r="D29" s="13">
        <v>33</v>
      </c>
      <c r="E29" s="13"/>
      <c r="F29" s="19">
        <v>8</v>
      </c>
      <c r="G29" s="19"/>
      <c r="H29" s="23">
        <v>3</v>
      </c>
      <c r="J29" s="14">
        <v>72.151898734177209</v>
      </c>
      <c r="K29" s="14">
        <v>20.88607594936709</v>
      </c>
      <c r="L29" s="14">
        <v>5.0632911392405067</v>
      </c>
      <c r="M29" s="14">
        <v>1.89873417721519</v>
      </c>
    </row>
    <row r="30" spans="1:13" x14ac:dyDescent="0.3">
      <c r="A30" s="13" t="s">
        <v>16</v>
      </c>
      <c r="B30" s="23">
        <v>883</v>
      </c>
      <c r="C30" s="13">
        <v>456</v>
      </c>
      <c r="D30" s="13">
        <v>161</v>
      </c>
      <c r="E30" s="13"/>
      <c r="F30" s="13">
        <v>247</v>
      </c>
      <c r="G30" s="13"/>
      <c r="H30" s="23">
        <v>19</v>
      </c>
      <c r="J30" s="14">
        <v>51.642129105322766</v>
      </c>
      <c r="K30" s="14">
        <v>18.233295583238959</v>
      </c>
      <c r="L30" s="14">
        <v>27.972819932049831</v>
      </c>
      <c r="M30" s="14">
        <v>2.1517553793884483</v>
      </c>
    </row>
    <row r="31" spans="1:13" ht="15" customHeight="1" x14ac:dyDescent="0.3">
      <c r="A31" s="13" t="s">
        <v>269</v>
      </c>
      <c r="B31" s="23">
        <v>4557</v>
      </c>
      <c r="C31" s="23">
        <v>2857</v>
      </c>
      <c r="D31" s="23">
        <v>1005</v>
      </c>
      <c r="E31" s="23"/>
      <c r="F31" s="13">
        <v>411</v>
      </c>
      <c r="G31" s="13"/>
      <c r="H31" s="23">
        <v>284</v>
      </c>
      <c r="J31" s="14">
        <v>62.694755321483427</v>
      </c>
      <c r="K31" s="14">
        <v>22.053982883475971</v>
      </c>
      <c r="L31" s="14">
        <v>9.0190915075707707</v>
      </c>
      <c r="M31" s="14">
        <v>6.2321702874698266</v>
      </c>
    </row>
    <row r="32" spans="1:13" ht="21" customHeight="1" x14ac:dyDescent="0.3">
      <c r="A32" s="13" t="s">
        <v>277</v>
      </c>
      <c r="B32" s="23">
        <v>3173</v>
      </c>
      <c r="C32" s="23">
        <v>2193</v>
      </c>
      <c r="D32" s="23">
        <v>372</v>
      </c>
      <c r="E32" s="23"/>
      <c r="F32" s="23">
        <v>362</v>
      </c>
      <c r="G32" s="23"/>
      <c r="H32" s="23">
        <v>246</v>
      </c>
      <c r="J32" s="14">
        <v>69.114402773400556</v>
      </c>
      <c r="K32" s="14">
        <v>11.723920579892846</v>
      </c>
      <c r="L32" s="14">
        <v>11.408761424519383</v>
      </c>
      <c r="M32" s="14">
        <v>7.7529152221872035</v>
      </c>
    </row>
    <row r="33" spans="1:13" x14ac:dyDescent="0.3">
      <c r="A33" s="13" t="s">
        <v>44</v>
      </c>
      <c r="B33" s="23">
        <v>1384</v>
      </c>
      <c r="C33" s="23">
        <v>664</v>
      </c>
      <c r="D33" s="23">
        <v>633</v>
      </c>
      <c r="E33" s="23"/>
      <c r="F33" s="23">
        <v>49</v>
      </c>
      <c r="G33" s="23"/>
      <c r="H33" s="23">
        <v>38</v>
      </c>
      <c r="J33" s="14">
        <v>47.97687861271676</v>
      </c>
      <c r="K33" s="14">
        <v>45.736994219653177</v>
      </c>
      <c r="L33" s="14">
        <v>3.5404624277456649</v>
      </c>
      <c r="M33" s="14">
        <v>2.745664739884393</v>
      </c>
    </row>
    <row r="34" spans="1:13" x14ac:dyDescent="0.3">
      <c r="A34" s="13" t="s">
        <v>70</v>
      </c>
      <c r="B34" s="23">
        <v>17</v>
      </c>
      <c r="C34" s="23">
        <v>6</v>
      </c>
      <c r="D34" s="19" t="s">
        <v>281</v>
      </c>
      <c r="E34" s="19"/>
      <c r="F34" s="23">
        <v>9</v>
      </c>
      <c r="G34" s="23"/>
      <c r="H34" s="23">
        <v>2</v>
      </c>
      <c r="I34" s="13"/>
      <c r="J34" s="14">
        <v>35.294117647058826</v>
      </c>
      <c r="K34" s="15" t="s">
        <v>281</v>
      </c>
      <c r="L34" s="14">
        <v>52.941176470588239</v>
      </c>
      <c r="M34" s="14">
        <v>11.76470588235294</v>
      </c>
    </row>
    <row r="35" spans="1:13" ht="15" thickBot="1" x14ac:dyDescent="0.35">
      <c r="A35" s="26" t="s">
        <v>46</v>
      </c>
      <c r="B35" s="27">
        <v>5457</v>
      </c>
      <c r="C35" s="27">
        <v>3319</v>
      </c>
      <c r="D35" s="27">
        <v>1166</v>
      </c>
      <c r="E35" s="27"/>
      <c r="F35" s="27">
        <v>667</v>
      </c>
      <c r="G35" s="27"/>
      <c r="H35" s="27">
        <v>305</v>
      </c>
      <c r="I35" s="41"/>
      <c r="J35" s="40">
        <v>60.82096389957853</v>
      </c>
      <c r="K35" s="40">
        <v>21.367051493494593</v>
      </c>
      <c r="L35" s="40">
        <v>12.222833058457027</v>
      </c>
      <c r="M35" s="40">
        <v>5.5891515484698555</v>
      </c>
    </row>
    <row r="36" spans="1:13" ht="15" customHeight="1" x14ac:dyDescent="0.3">
      <c r="A36" s="17" t="s">
        <v>284</v>
      </c>
      <c r="D36" s="3"/>
      <c r="E36" s="3"/>
    </row>
    <row r="37" spans="1:13" ht="15" customHeight="1" x14ac:dyDescent="0.3">
      <c r="A37" s="138" t="s">
        <v>74</v>
      </c>
      <c r="B37" s="138"/>
      <c r="C37" s="138"/>
    </row>
    <row r="39" spans="1:13" x14ac:dyDescent="0.3">
      <c r="B39" s="45"/>
      <c r="C39" s="45"/>
    </row>
    <row r="40" spans="1:13" x14ac:dyDescent="0.3">
      <c r="A40" s="29" t="s">
        <v>377</v>
      </c>
      <c r="B40" s="29"/>
      <c r="C40" s="29"/>
      <c r="D40" s="29"/>
      <c r="E40" s="29"/>
    </row>
    <row r="41" spans="1:13" ht="15" thickBot="1" x14ac:dyDescent="0.35">
      <c r="A41" s="8"/>
      <c r="B41" s="8"/>
      <c r="C41" s="8"/>
      <c r="D41" s="8"/>
      <c r="E41" s="8"/>
      <c r="F41" s="41"/>
      <c r="G41" s="41"/>
      <c r="H41" s="41"/>
    </row>
    <row r="42" spans="1:13" x14ac:dyDescent="0.3">
      <c r="A42" s="48" t="s">
        <v>36</v>
      </c>
      <c r="B42" s="48" t="s">
        <v>37</v>
      </c>
      <c r="C42" s="48"/>
      <c r="D42" s="48" t="s">
        <v>360</v>
      </c>
      <c r="E42" s="52"/>
      <c r="F42" s="49" t="s">
        <v>26</v>
      </c>
      <c r="G42" s="49"/>
      <c r="H42" s="49" t="s">
        <v>275</v>
      </c>
      <c r="I42" s="49"/>
      <c r="J42" s="52"/>
    </row>
    <row r="43" spans="1:13" x14ac:dyDescent="0.3">
      <c r="A43" s="12" t="s">
        <v>530</v>
      </c>
      <c r="B43" s="12" t="s">
        <v>533</v>
      </c>
      <c r="C43" s="12"/>
      <c r="F43" s="22">
        <v>3345</v>
      </c>
      <c r="G43" s="22"/>
      <c r="H43" s="16">
        <v>60.984503190519604</v>
      </c>
      <c r="I43" s="16"/>
      <c r="J43" s="12" t="s">
        <v>282</v>
      </c>
    </row>
    <row r="44" spans="1:13" x14ac:dyDescent="0.3">
      <c r="A44" s="13" t="s">
        <v>535</v>
      </c>
      <c r="B44" s="13" t="s">
        <v>536</v>
      </c>
      <c r="C44" s="13"/>
      <c r="F44" s="23">
        <v>1178</v>
      </c>
      <c r="G44" s="23"/>
      <c r="H44" s="14">
        <v>21.476754785779399</v>
      </c>
      <c r="I44" s="14"/>
    </row>
    <row r="45" spans="1:13" x14ac:dyDescent="0.3">
      <c r="A45" s="13" t="s">
        <v>537</v>
      </c>
      <c r="B45" s="13" t="s">
        <v>538</v>
      </c>
      <c r="C45" s="13"/>
      <c r="D45" s="13" t="s">
        <v>111</v>
      </c>
      <c r="F45" s="23">
        <v>676</v>
      </c>
      <c r="G45" s="23"/>
      <c r="H45" s="14">
        <v>12.324521422060164</v>
      </c>
      <c r="I45" s="14"/>
    </row>
    <row r="46" spans="1:13" x14ac:dyDescent="0.3">
      <c r="A46" s="13" t="s">
        <v>539</v>
      </c>
      <c r="B46" s="13" t="s">
        <v>540</v>
      </c>
      <c r="C46" s="13"/>
      <c r="D46" s="13" t="s">
        <v>39</v>
      </c>
      <c r="F46" s="23">
        <v>286</v>
      </c>
      <c r="G46" s="23"/>
      <c r="H46" s="14">
        <v>5.2142206016408386</v>
      </c>
      <c r="I46" s="14"/>
    </row>
    <row r="47" spans="1:13" ht="15" thickBot="1" x14ac:dyDescent="0.35">
      <c r="A47" s="26" t="s">
        <v>320</v>
      </c>
      <c r="B47" s="39"/>
      <c r="C47" s="39"/>
      <c r="D47" s="41"/>
      <c r="E47" s="41"/>
      <c r="F47" s="27">
        <v>5485</v>
      </c>
      <c r="G47" s="27"/>
      <c r="H47" s="40">
        <v>100</v>
      </c>
      <c r="I47" s="41"/>
      <c r="J47" s="41"/>
    </row>
    <row r="48" spans="1:13" x14ac:dyDescent="0.3">
      <c r="A48" s="17" t="s">
        <v>498</v>
      </c>
    </row>
    <row r="49" spans="1:14" x14ac:dyDescent="0.3">
      <c r="A49" s="138" t="s">
        <v>285</v>
      </c>
      <c r="B49" s="138"/>
      <c r="C49" s="138"/>
      <c r="D49" s="138"/>
      <c r="E49" s="138"/>
      <c r="F49" s="138"/>
      <c r="G49" s="138"/>
      <c r="H49" s="138"/>
      <c r="I49" s="138"/>
      <c r="J49" s="138"/>
    </row>
    <row r="50" spans="1:14" x14ac:dyDescent="0.3">
      <c r="K50" s="53"/>
      <c r="L50" s="53"/>
      <c r="M50" s="53"/>
    </row>
    <row r="51" spans="1:14" x14ac:dyDescent="0.3">
      <c r="N51" s="53"/>
    </row>
    <row r="53" spans="1:14" x14ac:dyDescent="0.3">
      <c r="K53" s="4"/>
      <c r="L53" s="4"/>
      <c r="M53" s="4"/>
    </row>
    <row r="54" spans="1:14" x14ac:dyDescent="0.3">
      <c r="N54" s="4"/>
    </row>
    <row r="68" spans="1:1" x14ac:dyDescent="0.3">
      <c r="A68" s="17" t="s">
        <v>284</v>
      </c>
    </row>
    <row r="69" spans="1:1" x14ac:dyDescent="0.3">
      <c r="A69" s="42" t="s">
        <v>74</v>
      </c>
    </row>
    <row r="73" spans="1:1" ht="15" customHeight="1" x14ac:dyDescent="0.3"/>
    <row r="74" spans="1:1" ht="15" customHeight="1" x14ac:dyDescent="0.3"/>
    <row r="77" spans="1:1" ht="15" customHeight="1" x14ac:dyDescent="0.3"/>
    <row r="78" spans="1:1" ht="15" customHeight="1" x14ac:dyDescent="0.3"/>
    <row r="83" spans="1:1" x14ac:dyDescent="0.3">
      <c r="A83" s="17" t="s">
        <v>284</v>
      </c>
    </row>
    <row r="84" spans="1:1" x14ac:dyDescent="0.3">
      <c r="A84" s="42" t="s">
        <v>74</v>
      </c>
    </row>
    <row r="93" spans="1:1" ht="14.25" customHeight="1" x14ac:dyDescent="0.3"/>
    <row r="97" spans="1:1" x14ac:dyDescent="0.3">
      <c r="A97" s="17" t="s">
        <v>284</v>
      </c>
    </row>
    <row r="98" spans="1:1" x14ac:dyDescent="0.3">
      <c r="A98" s="42" t="s">
        <v>74</v>
      </c>
    </row>
  </sheetData>
  <mergeCells count="7">
    <mergeCell ref="A49:J49"/>
    <mergeCell ref="B3:D3"/>
    <mergeCell ref="H3:K3"/>
    <mergeCell ref="B13:H13"/>
    <mergeCell ref="J13:M13"/>
    <mergeCell ref="A37:C37"/>
    <mergeCell ref="A8:C8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97"/>
  <sheetViews>
    <sheetView showGridLines="0" topLeftCell="A19" zoomScaleNormal="100" workbookViewId="0">
      <selection activeCell="L8" sqref="L8"/>
    </sheetView>
  </sheetViews>
  <sheetFormatPr defaultRowHeight="14.4" x14ac:dyDescent="0.3"/>
  <cols>
    <col min="1" max="1" width="15.44140625" customWidth="1"/>
    <col min="3" max="3" width="9.109375" customWidth="1"/>
    <col min="5" max="5" width="0.88671875" customWidth="1"/>
    <col min="6" max="6" width="9.109375" customWidth="1"/>
    <col min="7" max="7" width="0.88671875" customWidth="1"/>
    <col min="8" max="8" width="9.109375" customWidth="1"/>
  </cols>
  <sheetData>
    <row r="1" spans="1:12" x14ac:dyDescent="0.3">
      <c r="A1" s="29" t="s">
        <v>301</v>
      </c>
      <c r="B1" s="29"/>
      <c r="C1" s="29"/>
      <c r="D1" s="29"/>
      <c r="E1" s="29"/>
      <c r="F1" s="29"/>
      <c r="G1" s="29"/>
      <c r="H1" s="29"/>
    </row>
    <row r="2" spans="1:12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  <c r="L2" s="4"/>
    </row>
    <row r="3" spans="1:12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H3" s="141" t="s">
        <v>274</v>
      </c>
      <c r="I3" s="141"/>
      <c r="J3" s="141"/>
      <c r="K3" s="18"/>
    </row>
    <row r="4" spans="1:12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44"/>
      <c r="H4" s="21" t="s">
        <v>17</v>
      </c>
      <c r="I4" s="21" t="s">
        <v>270</v>
      </c>
      <c r="J4" s="21" t="s">
        <v>271</v>
      </c>
      <c r="K4" s="18"/>
    </row>
    <row r="5" spans="1:12" x14ac:dyDescent="0.3">
      <c r="A5" s="12" t="s">
        <v>46</v>
      </c>
      <c r="B5" s="22">
        <v>14131</v>
      </c>
      <c r="C5" s="22">
        <v>7378</v>
      </c>
      <c r="D5" s="22">
        <v>6753</v>
      </c>
      <c r="E5" s="22"/>
      <c r="F5" s="22">
        <v>7289</v>
      </c>
      <c r="H5" s="12">
        <v>51.6</v>
      </c>
      <c r="I5" s="12">
        <v>50.9</v>
      </c>
      <c r="J5" s="12">
        <v>52.4</v>
      </c>
      <c r="K5" s="12"/>
    </row>
    <row r="6" spans="1:12" ht="21" customHeight="1" x14ac:dyDescent="0.3">
      <c r="A6" s="13" t="s">
        <v>16</v>
      </c>
      <c r="B6" s="23">
        <v>4261</v>
      </c>
      <c r="C6" s="23">
        <v>2269</v>
      </c>
      <c r="D6" s="23">
        <v>1992</v>
      </c>
      <c r="E6" s="23"/>
      <c r="F6" s="23">
        <v>2207</v>
      </c>
      <c r="H6" s="13">
        <v>51.8</v>
      </c>
      <c r="I6" s="13">
        <v>54.4</v>
      </c>
      <c r="J6" s="14">
        <v>48.8</v>
      </c>
      <c r="K6" s="14"/>
    </row>
    <row r="7" spans="1:12" ht="15" thickBot="1" x14ac:dyDescent="0.35">
      <c r="A7" s="24" t="s">
        <v>269</v>
      </c>
      <c r="B7" s="25">
        <v>9870</v>
      </c>
      <c r="C7" s="25">
        <v>5109</v>
      </c>
      <c r="D7" s="25">
        <v>4761</v>
      </c>
      <c r="E7" s="25"/>
      <c r="F7" s="25">
        <v>5082</v>
      </c>
      <c r="G7" s="41"/>
      <c r="H7" s="24">
        <v>51.5</v>
      </c>
      <c r="I7" s="24">
        <v>49.3</v>
      </c>
      <c r="J7" s="24">
        <v>53.8</v>
      </c>
      <c r="K7" s="13"/>
    </row>
    <row r="8" spans="1:12" x14ac:dyDescent="0.3">
      <c r="A8" s="147" t="s">
        <v>286</v>
      </c>
      <c r="B8" s="147"/>
      <c r="C8" s="147"/>
    </row>
    <row r="11" spans="1:12" x14ac:dyDescent="0.3">
      <c r="A11" s="29" t="s">
        <v>288</v>
      </c>
      <c r="B11" s="29"/>
      <c r="C11" s="29"/>
      <c r="D11" s="29"/>
      <c r="E11" s="4"/>
      <c r="F11" s="4"/>
      <c r="G11" s="4"/>
    </row>
    <row r="12" spans="1:12" ht="15" thickBot="1" x14ac:dyDescent="0.35">
      <c r="A12" s="9"/>
      <c r="B12" s="9"/>
      <c r="C12" s="9"/>
      <c r="D12" s="41"/>
      <c r="E12" s="41"/>
      <c r="F12" s="41"/>
      <c r="G12" s="41"/>
    </row>
    <row r="13" spans="1:12" ht="15" customHeight="1" x14ac:dyDescent="0.3">
      <c r="A13" s="13" t="s">
        <v>0</v>
      </c>
      <c r="B13" s="142" t="s">
        <v>26</v>
      </c>
      <c r="C13" s="142"/>
      <c r="D13" s="142"/>
      <c r="E13" s="142"/>
      <c r="F13" s="142"/>
      <c r="G13" s="13"/>
      <c r="H13" s="142" t="s">
        <v>275</v>
      </c>
      <c r="I13" s="142"/>
      <c r="J13" s="142"/>
      <c r="K13" s="18"/>
    </row>
    <row r="14" spans="1:12" ht="27" customHeight="1" x14ac:dyDescent="0.3">
      <c r="A14" s="2"/>
      <c r="B14" s="32" t="s">
        <v>17</v>
      </c>
      <c r="C14" s="33" t="s">
        <v>58</v>
      </c>
      <c r="D14" s="33" t="s">
        <v>66</v>
      </c>
      <c r="E14" s="6"/>
      <c r="F14" s="33" t="s">
        <v>59</v>
      </c>
      <c r="G14" s="2"/>
      <c r="H14" s="33" t="s">
        <v>58</v>
      </c>
      <c r="I14" s="33" t="s">
        <v>66</v>
      </c>
      <c r="J14" s="33" t="s">
        <v>59</v>
      </c>
      <c r="K14" s="54"/>
    </row>
    <row r="15" spans="1:12" x14ac:dyDescent="0.3">
      <c r="A15" s="13" t="s">
        <v>1</v>
      </c>
      <c r="B15" s="23">
        <v>355</v>
      </c>
      <c r="C15" s="28">
        <v>275</v>
      </c>
      <c r="D15" s="23">
        <v>76</v>
      </c>
      <c r="F15" s="13">
        <v>4</v>
      </c>
      <c r="H15" s="14">
        <v>77.464788732394368</v>
      </c>
      <c r="I15" s="14">
        <v>21.408450704225352</v>
      </c>
      <c r="J15" s="14">
        <v>1.1267605633802817</v>
      </c>
      <c r="K15" s="14"/>
    </row>
    <row r="16" spans="1:12" x14ac:dyDescent="0.3">
      <c r="A16" s="13" t="s">
        <v>2</v>
      </c>
      <c r="B16" s="23">
        <v>339</v>
      </c>
      <c r="C16" s="23">
        <v>315</v>
      </c>
      <c r="D16" s="23">
        <v>22</v>
      </c>
      <c r="F16" s="13">
        <v>2</v>
      </c>
      <c r="H16" s="14">
        <v>92.920353982300881</v>
      </c>
      <c r="I16" s="14">
        <v>6.4896755162241888</v>
      </c>
      <c r="J16" s="14">
        <v>0.58997050147492625</v>
      </c>
      <c r="K16" s="14"/>
    </row>
    <row r="17" spans="1:11" x14ac:dyDescent="0.3">
      <c r="A17" s="13" t="s">
        <v>3</v>
      </c>
      <c r="B17" s="23">
        <v>608</v>
      </c>
      <c r="C17" s="23">
        <v>505</v>
      </c>
      <c r="D17" s="23">
        <v>80</v>
      </c>
      <c r="F17" s="13">
        <v>23</v>
      </c>
      <c r="H17" s="14">
        <v>83.05921052631578</v>
      </c>
      <c r="I17" s="14">
        <v>13.157894736842104</v>
      </c>
      <c r="J17" s="14">
        <v>3.7828947368421053</v>
      </c>
      <c r="K17" s="14"/>
    </row>
    <row r="18" spans="1:11" x14ac:dyDescent="0.3">
      <c r="A18" s="13" t="s">
        <v>4</v>
      </c>
      <c r="B18" s="23">
        <v>385</v>
      </c>
      <c r="C18" s="28">
        <v>320</v>
      </c>
      <c r="D18" s="23">
        <v>59</v>
      </c>
      <c r="F18" s="13">
        <v>6</v>
      </c>
      <c r="H18" s="14">
        <v>83.116883116883116</v>
      </c>
      <c r="I18" s="14">
        <v>15.324675324675324</v>
      </c>
      <c r="J18" s="14">
        <v>1.5584415584415585</v>
      </c>
      <c r="K18" s="14"/>
    </row>
    <row r="19" spans="1:11" x14ac:dyDescent="0.3">
      <c r="A19" s="13" t="s">
        <v>5</v>
      </c>
      <c r="B19" s="23">
        <v>195</v>
      </c>
      <c r="C19" s="111">
        <v>177</v>
      </c>
      <c r="D19" s="23">
        <v>14</v>
      </c>
      <c r="F19" s="13">
        <v>4</v>
      </c>
      <c r="H19" s="14">
        <v>90.769230769230774</v>
      </c>
      <c r="I19" s="14">
        <v>7.1794871794871788</v>
      </c>
      <c r="J19" s="14">
        <v>2.0512820512820511</v>
      </c>
      <c r="K19" s="14"/>
    </row>
    <row r="20" spans="1:11" x14ac:dyDescent="0.3">
      <c r="A20" s="13" t="s">
        <v>6</v>
      </c>
      <c r="B20" s="23">
        <v>370</v>
      </c>
      <c r="C20" s="23">
        <v>335</v>
      </c>
      <c r="D20" s="23">
        <v>24</v>
      </c>
      <c r="F20" s="13">
        <v>11</v>
      </c>
      <c r="H20" s="14">
        <v>90.540540540540533</v>
      </c>
      <c r="I20" s="14">
        <v>6.4864864864864868</v>
      </c>
      <c r="J20" s="14">
        <v>2.9729729729729732</v>
      </c>
      <c r="K20" s="14"/>
    </row>
    <row r="21" spans="1:11" x14ac:dyDescent="0.3">
      <c r="A21" s="13" t="s">
        <v>7</v>
      </c>
      <c r="B21" s="23">
        <v>609</v>
      </c>
      <c r="C21" s="23">
        <v>509</v>
      </c>
      <c r="D21" s="23">
        <v>81</v>
      </c>
      <c r="F21" s="13">
        <v>19</v>
      </c>
      <c r="H21" s="14">
        <v>83.579638752052546</v>
      </c>
      <c r="I21" s="14">
        <v>13.300492610837439</v>
      </c>
      <c r="J21" s="14">
        <v>3.1198686371100166</v>
      </c>
      <c r="K21" s="14"/>
    </row>
    <row r="22" spans="1:11" x14ac:dyDescent="0.3">
      <c r="A22" s="13" t="s">
        <v>8</v>
      </c>
      <c r="B22" s="23">
        <v>266</v>
      </c>
      <c r="C22" s="23">
        <v>215</v>
      </c>
      <c r="D22" s="23">
        <v>44</v>
      </c>
      <c r="F22" s="51">
        <v>7</v>
      </c>
      <c r="H22" s="14">
        <v>80.827067669172934</v>
      </c>
      <c r="I22" s="14">
        <v>16.541353383458645</v>
      </c>
      <c r="J22" s="14">
        <v>2.6315789473684208</v>
      </c>
      <c r="K22" s="14"/>
    </row>
    <row r="23" spans="1:11" x14ac:dyDescent="0.3">
      <c r="A23" s="13" t="s">
        <v>9</v>
      </c>
      <c r="B23" s="23">
        <v>195</v>
      </c>
      <c r="C23" s="23">
        <v>156</v>
      </c>
      <c r="D23" s="23">
        <v>30</v>
      </c>
      <c r="F23" s="13">
        <v>9</v>
      </c>
      <c r="H23" s="14">
        <v>80</v>
      </c>
      <c r="I23" s="14">
        <v>15.384615384615385</v>
      </c>
      <c r="J23" s="14">
        <v>4.6153846153846159</v>
      </c>
      <c r="K23" s="14"/>
    </row>
    <row r="24" spans="1:11" x14ac:dyDescent="0.3">
      <c r="A24" s="13" t="s">
        <v>10</v>
      </c>
      <c r="B24" s="23">
        <v>313</v>
      </c>
      <c r="C24" s="23">
        <v>258</v>
      </c>
      <c r="D24" s="23">
        <v>50</v>
      </c>
      <c r="F24" s="13">
        <v>5</v>
      </c>
      <c r="H24" s="14">
        <v>82.428115015974441</v>
      </c>
      <c r="I24" s="14">
        <v>15.974440894568689</v>
      </c>
      <c r="J24" s="14">
        <v>1.5974440894568689</v>
      </c>
      <c r="K24" s="14"/>
    </row>
    <row r="25" spans="1:11" x14ac:dyDescent="0.3">
      <c r="A25" s="13" t="s">
        <v>11</v>
      </c>
      <c r="B25" s="23">
        <v>178</v>
      </c>
      <c r="C25" s="23">
        <v>146</v>
      </c>
      <c r="D25" s="23">
        <v>32</v>
      </c>
      <c r="F25" s="51" t="s">
        <v>281</v>
      </c>
      <c r="H25" s="14">
        <v>82.022471910112358</v>
      </c>
      <c r="I25" s="14">
        <v>17.977528089887642</v>
      </c>
      <c r="J25" s="15" t="s">
        <v>281</v>
      </c>
      <c r="K25" s="14"/>
    </row>
    <row r="26" spans="1:11" x14ac:dyDescent="0.3">
      <c r="A26" s="13" t="s">
        <v>12</v>
      </c>
      <c r="B26" s="23">
        <v>529</v>
      </c>
      <c r="C26" s="23">
        <v>416</v>
      </c>
      <c r="D26" s="23">
        <v>87</v>
      </c>
      <c r="F26" s="13">
        <v>26</v>
      </c>
      <c r="H26" s="14">
        <v>78.638941398865782</v>
      </c>
      <c r="I26" s="14">
        <v>16.446124763705104</v>
      </c>
      <c r="J26" s="14">
        <v>4.9149338374291114</v>
      </c>
      <c r="K26" s="14"/>
    </row>
    <row r="27" spans="1:11" x14ac:dyDescent="0.3">
      <c r="A27" s="13" t="s">
        <v>13</v>
      </c>
      <c r="B27" s="23">
        <v>97</v>
      </c>
      <c r="C27" s="28">
        <v>73</v>
      </c>
      <c r="D27" s="23">
        <v>21</v>
      </c>
      <c r="F27" s="51">
        <v>3</v>
      </c>
      <c r="H27" s="14">
        <v>75.257731958762889</v>
      </c>
      <c r="I27" s="14">
        <v>21.649484536082475</v>
      </c>
      <c r="J27" s="14">
        <v>3.0927835051546393</v>
      </c>
      <c r="K27" s="14"/>
    </row>
    <row r="28" spans="1:11" x14ac:dyDescent="0.3">
      <c r="A28" s="13" t="s">
        <v>14</v>
      </c>
      <c r="B28" s="23">
        <v>390</v>
      </c>
      <c r="C28" s="23">
        <v>276</v>
      </c>
      <c r="D28" s="23">
        <v>44</v>
      </c>
      <c r="F28" s="13">
        <v>70</v>
      </c>
      <c r="H28" s="14">
        <v>70.769230769230774</v>
      </c>
      <c r="I28" s="14">
        <v>11.282051282051283</v>
      </c>
      <c r="J28" s="14">
        <v>17.948717948717949</v>
      </c>
      <c r="K28" s="14"/>
    </row>
    <row r="29" spans="1:11" x14ac:dyDescent="0.3">
      <c r="A29" s="13" t="s">
        <v>15</v>
      </c>
      <c r="B29" s="23">
        <v>194</v>
      </c>
      <c r="C29" s="23">
        <v>171</v>
      </c>
      <c r="D29" s="23">
        <v>19</v>
      </c>
      <c r="F29" s="13">
        <v>4</v>
      </c>
      <c r="H29" s="14">
        <v>88.144329896907209</v>
      </c>
      <c r="I29" s="14">
        <v>9.7938144329896915</v>
      </c>
      <c r="J29" s="14">
        <v>2.0618556701030926</v>
      </c>
      <c r="K29" s="14"/>
    </row>
    <row r="30" spans="1:11" ht="15" customHeight="1" x14ac:dyDescent="0.3">
      <c r="A30" s="13" t="s">
        <v>16</v>
      </c>
      <c r="B30" s="23">
        <v>2114</v>
      </c>
      <c r="C30" s="23">
        <v>1272</v>
      </c>
      <c r="D30" s="23">
        <v>739</v>
      </c>
      <c r="F30" s="13">
        <v>103</v>
      </c>
      <c r="H30" s="14">
        <v>60.170293282876067</v>
      </c>
      <c r="I30" s="14">
        <v>34.957426679280985</v>
      </c>
      <c r="J30" s="14">
        <v>4.8722800378429518</v>
      </c>
      <c r="K30" s="14"/>
    </row>
    <row r="31" spans="1:11" ht="18" customHeight="1" x14ac:dyDescent="0.3">
      <c r="A31" s="13" t="s">
        <v>22</v>
      </c>
      <c r="B31" s="23">
        <v>5023</v>
      </c>
      <c r="C31" s="23">
        <v>4147</v>
      </c>
      <c r="D31" s="23">
        <v>683</v>
      </c>
      <c r="F31" s="13">
        <v>193</v>
      </c>
      <c r="H31" s="14">
        <v>82.560222974318137</v>
      </c>
      <c r="I31" s="14">
        <v>13.597451722078437</v>
      </c>
      <c r="J31" s="14">
        <v>3.8423253036034244</v>
      </c>
      <c r="K31" s="14"/>
    </row>
    <row r="32" spans="1:11" x14ac:dyDescent="0.3">
      <c r="A32" s="13" t="s">
        <v>277</v>
      </c>
      <c r="B32" s="23">
        <v>3531</v>
      </c>
      <c r="C32" s="23">
        <v>2937</v>
      </c>
      <c r="D32" s="23">
        <v>434</v>
      </c>
      <c r="F32" s="13">
        <v>160</v>
      </c>
      <c r="H32" s="14">
        <v>83.177570093457945</v>
      </c>
      <c r="I32" s="14">
        <v>12.291135655621636</v>
      </c>
      <c r="J32" s="14">
        <v>4.5312942509204195</v>
      </c>
      <c r="K32" s="14"/>
    </row>
    <row r="33" spans="1:12" x14ac:dyDescent="0.3">
      <c r="A33" s="13" t="s">
        <v>44</v>
      </c>
      <c r="B33" s="23">
        <v>1492</v>
      </c>
      <c r="C33" s="23">
        <v>1210</v>
      </c>
      <c r="D33" s="23">
        <v>249</v>
      </c>
      <c r="F33" s="23">
        <v>33</v>
      </c>
      <c r="H33" s="14">
        <v>81.09919571045576</v>
      </c>
      <c r="I33" s="14">
        <v>16.689008042895441</v>
      </c>
      <c r="J33" s="14">
        <v>2.2117962466487935</v>
      </c>
      <c r="K33" s="14"/>
    </row>
    <row r="34" spans="1:12" x14ac:dyDescent="0.3">
      <c r="A34" s="13" t="s">
        <v>67</v>
      </c>
      <c r="B34" s="23">
        <v>127</v>
      </c>
      <c r="C34" s="23">
        <v>70</v>
      </c>
      <c r="D34" s="23">
        <v>55</v>
      </c>
      <c r="E34" s="13"/>
      <c r="F34" s="13">
        <v>2</v>
      </c>
      <c r="G34" s="13"/>
      <c r="H34" s="14">
        <v>55.118110236220474</v>
      </c>
      <c r="I34" s="14">
        <v>43.30708661417323</v>
      </c>
      <c r="J34" s="14">
        <v>1.5748031496062991</v>
      </c>
      <c r="K34" s="14"/>
    </row>
    <row r="35" spans="1:12" ht="15" customHeight="1" thickBot="1" x14ac:dyDescent="0.35">
      <c r="A35" s="26" t="s">
        <v>46</v>
      </c>
      <c r="B35" s="27">
        <v>7264</v>
      </c>
      <c r="C35" s="27">
        <v>5489</v>
      </c>
      <c r="D35" s="27">
        <v>1477</v>
      </c>
      <c r="E35" s="24"/>
      <c r="F35" s="27">
        <v>298</v>
      </c>
      <c r="G35" s="24"/>
      <c r="H35" s="40">
        <v>75.564427312775322</v>
      </c>
      <c r="I35" s="40">
        <v>20.333149779735681</v>
      </c>
      <c r="J35" s="40">
        <v>4.1024229074889869</v>
      </c>
      <c r="K35" s="16"/>
    </row>
    <row r="36" spans="1:12" x14ac:dyDescent="0.3">
      <c r="A36" s="17" t="s">
        <v>284</v>
      </c>
      <c r="D36" s="3"/>
    </row>
    <row r="37" spans="1:12" x14ac:dyDescent="0.3">
      <c r="A37" s="138" t="s">
        <v>68</v>
      </c>
      <c r="B37" s="138"/>
      <c r="C37" s="138"/>
    </row>
    <row r="40" spans="1:12" x14ac:dyDescent="0.3">
      <c r="A40" s="140" t="s">
        <v>287</v>
      </c>
      <c r="B40" s="140"/>
      <c r="C40" s="140"/>
      <c r="D40" s="140"/>
      <c r="E40" s="1"/>
    </row>
    <row r="41" spans="1:12" ht="15" thickBot="1" x14ac:dyDescent="0.35">
      <c r="A41" s="8"/>
      <c r="B41" s="8"/>
      <c r="C41" s="8"/>
      <c r="D41" s="8"/>
      <c r="E41" s="8"/>
      <c r="F41" s="41"/>
      <c r="G41" s="41"/>
      <c r="H41" s="41"/>
    </row>
    <row r="42" spans="1:12" x14ac:dyDescent="0.3">
      <c r="A42" s="48" t="s">
        <v>36</v>
      </c>
      <c r="B42" s="48" t="s">
        <v>37</v>
      </c>
      <c r="C42" s="48"/>
      <c r="D42" s="49" t="s">
        <v>26</v>
      </c>
      <c r="E42" s="52"/>
      <c r="F42" s="49" t="s">
        <v>275</v>
      </c>
      <c r="G42" s="52"/>
      <c r="H42" s="52"/>
    </row>
    <row r="43" spans="1:12" x14ac:dyDescent="0.3">
      <c r="A43" s="12" t="s">
        <v>533</v>
      </c>
      <c r="B43" s="144" t="s">
        <v>541</v>
      </c>
      <c r="C43" s="144"/>
      <c r="D43" s="22">
        <v>5419</v>
      </c>
      <c r="F43" s="16">
        <v>75.928261174162813</v>
      </c>
      <c r="H43" s="12" t="s">
        <v>282</v>
      </c>
    </row>
    <row r="44" spans="1:12" x14ac:dyDescent="0.3">
      <c r="A44" s="13" t="s">
        <v>542</v>
      </c>
      <c r="B44" s="143" t="s">
        <v>543</v>
      </c>
      <c r="C44" s="143"/>
      <c r="D44" s="23">
        <v>1422</v>
      </c>
      <c r="F44" s="14">
        <v>19.924337957124845</v>
      </c>
    </row>
    <row r="45" spans="1:12" x14ac:dyDescent="0.3">
      <c r="A45" s="13" t="s">
        <v>534</v>
      </c>
      <c r="B45" s="143" t="s">
        <v>544</v>
      </c>
      <c r="C45" s="143"/>
      <c r="D45" s="23">
        <v>296</v>
      </c>
      <c r="F45" s="14">
        <v>4.147400868712344</v>
      </c>
    </row>
    <row r="46" spans="1:12" ht="15" thickBot="1" x14ac:dyDescent="0.35">
      <c r="A46" s="26" t="s">
        <v>283</v>
      </c>
      <c r="B46" s="39"/>
      <c r="C46" s="39"/>
      <c r="D46" s="27">
        <v>7137</v>
      </c>
      <c r="E46" s="41"/>
      <c r="F46" s="40">
        <v>100</v>
      </c>
      <c r="G46" s="41"/>
      <c r="H46" s="41"/>
    </row>
    <row r="47" spans="1:12" x14ac:dyDescent="0.3">
      <c r="A47" s="138" t="s">
        <v>285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7"/>
      <c r="L47" s="17"/>
    </row>
    <row r="65" spans="1:12" x14ac:dyDescent="0.3">
      <c r="L65" s="17"/>
    </row>
    <row r="68" spans="1:12" x14ac:dyDescent="0.3">
      <c r="A68" s="17" t="s">
        <v>284</v>
      </c>
    </row>
    <row r="69" spans="1:12" ht="15" customHeight="1" x14ac:dyDescent="0.3">
      <c r="A69" s="42" t="s">
        <v>65</v>
      </c>
    </row>
    <row r="70" spans="1:12" ht="15" customHeight="1" x14ac:dyDescent="0.3"/>
    <row r="73" spans="1:12" ht="15" customHeight="1" x14ac:dyDescent="0.3"/>
    <row r="74" spans="1:12" ht="15" customHeight="1" x14ac:dyDescent="0.3"/>
    <row r="75" spans="1:12" ht="15" customHeight="1" x14ac:dyDescent="0.3"/>
    <row r="82" spans="1:1" x14ac:dyDescent="0.3">
      <c r="A82" s="17" t="s">
        <v>284</v>
      </c>
    </row>
    <row r="83" spans="1:1" x14ac:dyDescent="0.3">
      <c r="A83" s="42" t="s">
        <v>68</v>
      </c>
    </row>
    <row r="96" spans="1:1" x14ac:dyDescent="0.3">
      <c r="A96" s="17" t="s">
        <v>284</v>
      </c>
    </row>
    <row r="97" spans="1:1" x14ac:dyDescent="0.3">
      <c r="A97" s="42" t="s">
        <v>68</v>
      </c>
    </row>
  </sheetData>
  <mergeCells count="11">
    <mergeCell ref="H3:J3"/>
    <mergeCell ref="A8:C8"/>
    <mergeCell ref="B3:D3"/>
    <mergeCell ref="A47:J47"/>
    <mergeCell ref="B13:F13"/>
    <mergeCell ref="H13:J13"/>
    <mergeCell ref="A37:C37"/>
    <mergeCell ref="A40:D40"/>
    <mergeCell ref="B44:C44"/>
    <mergeCell ref="B45:C45"/>
    <mergeCell ref="B43:C43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93"/>
  <sheetViews>
    <sheetView showGridLines="0" topLeftCell="A19" zoomScaleNormal="100" workbookViewId="0">
      <selection activeCell="L8" sqref="L8"/>
    </sheetView>
  </sheetViews>
  <sheetFormatPr defaultRowHeight="14.4" x14ac:dyDescent="0.3"/>
  <cols>
    <col min="1" max="1" width="15.44140625" customWidth="1"/>
    <col min="2" max="2" width="9.109375" customWidth="1"/>
    <col min="5" max="5" width="0.6640625" customWidth="1"/>
    <col min="6" max="6" width="9.109375" customWidth="1"/>
    <col min="7" max="7" width="0.6640625" customWidth="1"/>
    <col min="11" max="11" width="9.33203125" customWidth="1"/>
    <col min="12" max="12" width="9.109375" customWidth="1"/>
  </cols>
  <sheetData>
    <row r="1" spans="1:16" x14ac:dyDescent="0.3">
      <c r="A1" s="29" t="s">
        <v>300</v>
      </c>
      <c r="B1" s="29"/>
      <c r="C1" s="29"/>
      <c r="D1" s="29"/>
      <c r="E1" s="29"/>
      <c r="F1" s="29"/>
      <c r="G1" s="29"/>
      <c r="H1" s="29"/>
      <c r="I1" s="29"/>
      <c r="L1" s="17"/>
      <c r="M1" s="17"/>
      <c r="N1" s="17"/>
      <c r="O1" s="17"/>
      <c r="P1" s="17"/>
    </row>
    <row r="2" spans="1:16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  <c r="M2" s="17"/>
      <c r="N2" s="17"/>
      <c r="O2" s="17"/>
      <c r="P2" s="17"/>
    </row>
    <row r="3" spans="1:16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9"/>
      <c r="H3" s="141" t="s">
        <v>274</v>
      </c>
      <c r="I3" s="141"/>
      <c r="J3" s="141"/>
      <c r="M3" s="17"/>
      <c r="N3" s="17"/>
      <c r="O3" s="17"/>
      <c r="P3" s="17"/>
    </row>
    <row r="4" spans="1:16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  <c r="M4" s="17"/>
      <c r="N4" s="17"/>
      <c r="O4" s="17"/>
      <c r="P4" s="17"/>
    </row>
    <row r="5" spans="1:16" x14ac:dyDescent="0.3">
      <c r="A5" s="12" t="s">
        <v>46</v>
      </c>
      <c r="B5" s="22">
        <v>14129</v>
      </c>
      <c r="C5" s="22">
        <v>7284</v>
      </c>
      <c r="D5" s="22">
        <v>6845</v>
      </c>
      <c r="E5" s="22"/>
      <c r="F5" s="22">
        <v>7158</v>
      </c>
      <c r="G5" s="22"/>
      <c r="H5" s="12">
        <v>50.7</v>
      </c>
      <c r="I5" s="12">
        <v>48.9</v>
      </c>
      <c r="J5" s="12">
        <v>52.5</v>
      </c>
      <c r="M5" s="17"/>
      <c r="N5" s="17"/>
      <c r="O5" s="17"/>
      <c r="P5" s="17"/>
    </row>
    <row r="6" spans="1:16" ht="15" customHeight="1" x14ac:dyDescent="0.3">
      <c r="A6" s="13" t="s">
        <v>16</v>
      </c>
      <c r="B6" s="23">
        <v>4816</v>
      </c>
      <c r="C6" s="23">
        <v>2550</v>
      </c>
      <c r="D6" s="23">
        <v>2266</v>
      </c>
      <c r="E6" s="23"/>
      <c r="F6" s="23">
        <v>2222</v>
      </c>
      <c r="G6" s="23"/>
      <c r="H6" s="13">
        <v>46.1</v>
      </c>
      <c r="I6" s="13">
        <v>46.6</v>
      </c>
      <c r="J6" s="14">
        <v>45.6</v>
      </c>
      <c r="M6" s="17"/>
      <c r="N6" s="17"/>
      <c r="O6" s="17"/>
      <c r="P6" s="17"/>
    </row>
    <row r="7" spans="1:16" ht="15" thickBot="1" x14ac:dyDescent="0.35">
      <c r="A7" s="24" t="s">
        <v>269</v>
      </c>
      <c r="B7" s="25">
        <v>9313</v>
      </c>
      <c r="C7" s="25">
        <v>4734</v>
      </c>
      <c r="D7" s="25">
        <v>4579</v>
      </c>
      <c r="E7" s="25"/>
      <c r="F7" s="25">
        <v>4936</v>
      </c>
      <c r="G7" s="25"/>
      <c r="H7" s="43">
        <v>53</v>
      </c>
      <c r="I7" s="24">
        <v>50.2</v>
      </c>
      <c r="J7" s="24">
        <v>55.9</v>
      </c>
      <c r="M7" s="17"/>
      <c r="N7" s="17"/>
      <c r="O7" s="17"/>
      <c r="P7" s="17"/>
    </row>
    <row r="8" spans="1:16" x14ac:dyDescent="0.3">
      <c r="A8" s="138" t="s">
        <v>276</v>
      </c>
      <c r="B8" s="138"/>
      <c r="C8" s="138"/>
      <c r="M8" s="17"/>
      <c r="N8" s="17"/>
      <c r="O8" s="17"/>
      <c r="P8" s="17"/>
    </row>
    <row r="9" spans="1:16" x14ac:dyDescent="0.3">
      <c r="M9" s="17"/>
      <c r="N9" s="17"/>
      <c r="O9" s="17"/>
      <c r="P9" s="17"/>
    </row>
    <row r="10" spans="1:16" x14ac:dyDescent="0.3">
      <c r="M10" s="17"/>
      <c r="N10" s="17"/>
      <c r="O10" s="17"/>
      <c r="P10" s="17"/>
    </row>
    <row r="11" spans="1:16" x14ac:dyDescent="0.3">
      <c r="A11" s="29" t="s">
        <v>280</v>
      </c>
      <c r="M11" s="17"/>
      <c r="N11" s="17"/>
      <c r="O11" s="17"/>
      <c r="P11" s="17"/>
    </row>
    <row r="12" spans="1:16" ht="15" thickBo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M12" s="17"/>
      <c r="N12" s="17"/>
      <c r="O12" s="17"/>
      <c r="P12" s="17"/>
    </row>
    <row r="13" spans="1:16" x14ac:dyDescent="0.3">
      <c r="A13" s="13" t="s">
        <v>0</v>
      </c>
      <c r="B13" s="142" t="s">
        <v>26</v>
      </c>
      <c r="C13" s="142"/>
      <c r="D13" s="142"/>
      <c r="E13" s="142"/>
      <c r="F13" s="142"/>
      <c r="G13" s="13"/>
      <c r="H13" s="142" t="s">
        <v>275</v>
      </c>
      <c r="I13" s="142"/>
      <c r="J13" s="142"/>
      <c r="M13" s="17"/>
      <c r="N13" s="17"/>
      <c r="O13" s="17"/>
      <c r="P13" s="17"/>
    </row>
    <row r="14" spans="1:16" ht="25.5" customHeight="1" x14ac:dyDescent="0.3">
      <c r="A14" s="31"/>
      <c r="B14" s="32" t="s">
        <v>17</v>
      </c>
      <c r="C14" s="33" t="s">
        <v>49</v>
      </c>
      <c r="D14" s="33" t="s">
        <v>58</v>
      </c>
      <c r="E14" s="33"/>
      <c r="F14" s="33" t="s">
        <v>278</v>
      </c>
      <c r="G14" s="2"/>
      <c r="H14" s="33" t="s">
        <v>49</v>
      </c>
      <c r="I14" s="33" t="s">
        <v>58</v>
      </c>
      <c r="J14" s="33" t="s">
        <v>278</v>
      </c>
      <c r="M14" s="17"/>
      <c r="N14" s="17"/>
      <c r="O14" s="17"/>
      <c r="P14" s="17"/>
    </row>
    <row r="15" spans="1:16" x14ac:dyDescent="0.3">
      <c r="A15" s="13" t="s">
        <v>1</v>
      </c>
      <c r="B15" s="23">
        <v>381</v>
      </c>
      <c r="C15" s="23">
        <v>343</v>
      </c>
      <c r="D15" s="23">
        <v>38</v>
      </c>
      <c r="E15" s="23"/>
      <c r="F15" s="30" t="s">
        <v>281</v>
      </c>
      <c r="G15" s="13"/>
      <c r="H15" s="34">
        <v>90.026246719160113</v>
      </c>
      <c r="I15" s="34">
        <v>9.9737532808398957</v>
      </c>
      <c r="J15" s="35" t="s">
        <v>281</v>
      </c>
      <c r="M15" s="17"/>
      <c r="N15" s="17"/>
      <c r="O15" s="17"/>
      <c r="P15" s="17"/>
    </row>
    <row r="16" spans="1:16" ht="15" customHeight="1" x14ac:dyDescent="0.3">
      <c r="A16" s="13" t="s">
        <v>2</v>
      </c>
      <c r="B16" s="23">
        <v>315</v>
      </c>
      <c r="C16" s="23">
        <v>48</v>
      </c>
      <c r="D16" s="23">
        <v>265</v>
      </c>
      <c r="E16" s="23"/>
      <c r="F16" s="23">
        <v>2</v>
      </c>
      <c r="G16" s="13"/>
      <c r="H16" s="34">
        <v>15.238095238095239</v>
      </c>
      <c r="I16" s="34">
        <v>84.126984126984127</v>
      </c>
      <c r="J16" s="35">
        <v>0.63492063492063489</v>
      </c>
      <c r="M16" s="17"/>
      <c r="N16" s="17"/>
      <c r="O16" s="17"/>
      <c r="P16" s="17"/>
    </row>
    <row r="17" spans="1:16" ht="15" customHeight="1" x14ac:dyDescent="0.3">
      <c r="A17" s="13" t="s">
        <v>3</v>
      </c>
      <c r="B17" s="23">
        <v>580</v>
      </c>
      <c r="C17" s="23">
        <v>221</v>
      </c>
      <c r="D17" s="23">
        <v>335</v>
      </c>
      <c r="E17" s="23"/>
      <c r="F17" s="23">
        <v>24</v>
      </c>
      <c r="G17" s="13"/>
      <c r="H17" s="34">
        <v>38.103448275862064</v>
      </c>
      <c r="I17" s="34">
        <v>57.758620689655174</v>
      </c>
      <c r="J17" s="35">
        <v>4.1379310344827589</v>
      </c>
      <c r="M17" s="17"/>
      <c r="N17" s="17"/>
      <c r="O17" s="17"/>
      <c r="P17" s="17"/>
    </row>
    <row r="18" spans="1:16" ht="15" customHeight="1" x14ac:dyDescent="0.3">
      <c r="A18" s="13" t="s">
        <v>4</v>
      </c>
      <c r="B18" s="23">
        <v>348</v>
      </c>
      <c r="C18" s="23">
        <v>170</v>
      </c>
      <c r="D18" s="23">
        <v>175</v>
      </c>
      <c r="E18" s="23"/>
      <c r="F18" s="28">
        <v>3</v>
      </c>
      <c r="G18" s="13"/>
      <c r="H18" s="34">
        <v>48.850574712643677</v>
      </c>
      <c r="I18" s="34">
        <v>50.287356321839084</v>
      </c>
      <c r="J18" s="35">
        <v>0.86206896551724133</v>
      </c>
      <c r="M18" s="17"/>
      <c r="N18" s="17"/>
      <c r="O18" s="17"/>
      <c r="P18" s="17"/>
    </row>
    <row r="19" spans="1:16" ht="15" customHeight="1" x14ac:dyDescent="0.3">
      <c r="A19" s="13" t="s">
        <v>5</v>
      </c>
      <c r="B19" s="23">
        <v>174</v>
      </c>
      <c r="C19" s="23">
        <v>93</v>
      </c>
      <c r="D19" s="23">
        <v>81</v>
      </c>
      <c r="E19" s="23"/>
      <c r="F19" s="30" t="s">
        <v>281</v>
      </c>
      <c r="G19" s="13"/>
      <c r="H19" s="34">
        <v>53.448275862068961</v>
      </c>
      <c r="I19" s="34">
        <v>46.551724137931032</v>
      </c>
      <c r="J19" s="35" t="s">
        <v>281</v>
      </c>
      <c r="M19" s="17"/>
      <c r="N19" s="17"/>
      <c r="O19" s="17"/>
      <c r="P19" s="17"/>
    </row>
    <row r="20" spans="1:16" ht="15" customHeight="1" x14ac:dyDescent="0.3">
      <c r="A20" s="13" t="s">
        <v>6</v>
      </c>
      <c r="B20" s="23">
        <v>369</v>
      </c>
      <c r="C20" s="23">
        <v>105</v>
      </c>
      <c r="D20" s="23">
        <v>253</v>
      </c>
      <c r="E20" s="23"/>
      <c r="F20" s="23">
        <v>11</v>
      </c>
      <c r="G20" s="13"/>
      <c r="H20" s="34">
        <v>28.455284552845526</v>
      </c>
      <c r="I20" s="34">
        <v>68.563685636856363</v>
      </c>
      <c r="J20" s="35">
        <v>2.9810298102981028</v>
      </c>
      <c r="M20" s="17"/>
      <c r="N20" s="17"/>
      <c r="O20" s="17"/>
      <c r="P20" s="17"/>
    </row>
    <row r="21" spans="1:16" ht="15" customHeight="1" x14ac:dyDescent="0.3">
      <c r="A21" s="13" t="s">
        <v>7</v>
      </c>
      <c r="B21" s="23">
        <v>619</v>
      </c>
      <c r="C21" s="23">
        <v>213</v>
      </c>
      <c r="D21" s="23">
        <v>380</v>
      </c>
      <c r="E21" s="23"/>
      <c r="F21" s="23">
        <v>26</v>
      </c>
      <c r="G21" s="13"/>
      <c r="H21" s="34">
        <v>34.41033925686591</v>
      </c>
      <c r="I21" s="34">
        <v>61.389337641357024</v>
      </c>
      <c r="J21" s="35">
        <v>4.2003231017770597</v>
      </c>
      <c r="M21" s="17"/>
      <c r="N21" s="17"/>
      <c r="O21" s="17"/>
      <c r="P21" s="17"/>
    </row>
    <row r="22" spans="1:16" ht="15" customHeight="1" x14ac:dyDescent="0.3">
      <c r="A22" s="13" t="s">
        <v>8</v>
      </c>
      <c r="B22" s="23">
        <v>278</v>
      </c>
      <c r="C22" s="23">
        <v>242</v>
      </c>
      <c r="D22" s="28">
        <v>32</v>
      </c>
      <c r="E22" s="23"/>
      <c r="F22" s="23">
        <v>4</v>
      </c>
      <c r="G22" s="13"/>
      <c r="H22" s="34">
        <v>87.050359712230218</v>
      </c>
      <c r="I22" s="34">
        <v>11.510791366906476</v>
      </c>
      <c r="J22" s="35">
        <v>1.4388489208633095</v>
      </c>
      <c r="M22" s="17"/>
      <c r="N22" s="17"/>
      <c r="O22" s="17"/>
      <c r="P22" s="17"/>
    </row>
    <row r="23" spans="1:16" ht="15" customHeight="1" x14ac:dyDescent="0.3">
      <c r="A23" s="13" t="s">
        <v>9</v>
      </c>
      <c r="B23" s="23">
        <v>137</v>
      </c>
      <c r="C23" s="23">
        <v>68</v>
      </c>
      <c r="D23" s="23">
        <v>59</v>
      </c>
      <c r="E23" s="23"/>
      <c r="F23" s="23">
        <v>10</v>
      </c>
      <c r="G23" s="13"/>
      <c r="H23" s="34">
        <v>49.635036496350367</v>
      </c>
      <c r="I23" s="34">
        <v>43.065693430656928</v>
      </c>
      <c r="J23" s="35">
        <v>7.2992700729926998</v>
      </c>
      <c r="M23" s="17"/>
      <c r="N23" s="17"/>
      <c r="O23" s="17"/>
      <c r="P23" s="17"/>
    </row>
    <row r="24" spans="1:16" ht="15" customHeight="1" x14ac:dyDescent="0.3">
      <c r="A24" s="13" t="s">
        <v>10</v>
      </c>
      <c r="B24" s="23">
        <v>271</v>
      </c>
      <c r="C24" s="23">
        <v>109</v>
      </c>
      <c r="D24" s="23">
        <v>157</v>
      </c>
      <c r="E24" s="23"/>
      <c r="F24" s="23">
        <v>5</v>
      </c>
      <c r="G24" s="13"/>
      <c r="H24" s="34">
        <v>40.221402214022142</v>
      </c>
      <c r="I24" s="34">
        <v>57.933579335793361</v>
      </c>
      <c r="J24" s="35">
        <v>1.8450184501845017</v>
      </c>
      <c r="M24" s="17"/>
      <c r="N24" s="17"/>
      <c r="O24" s="17"/>
      <c r="P24" s="17"/>
    </row>
    <row r="25" spans="1:16" ht="15" customHeight="1" x14ac:dyDescent="0.3">
      <c r="A25" s="13" t="s">
        <v>11</v>
      </c>
      <c r="B25" s="23">
        <v>156</v>
      </c>
      <c r="C25" s="23">
        <v>70</v>
      </c>
      <c r="D25" s="28">
        <v>85</v>
      </c>
      <c r="E25" s="23"/>
      <c r="F25" s="23">
        <v>1</v>
      </c>
      <c r="G25" s="13"/>
      <c r="H25" s="34">
        <v>44.871794871794876</v>
      </c>
      <c r="I25" s="34">
        <v>54.487179487179482</v>
      </c>
      <c r="J25" s="35">
        <v>0.64102564102564097</v>
      </c>
      <c r="M25" s="17"/>
      <c r="N25" s="17"/>
      <c r="O25" s="17"/>
      <c r="P25" s="17"/>
    </row>
    <row r="26" spans="1:16" ht="15" customHeight="1" x14ac:dyDescent="0.3">
      <c r="A26" s="13" t="s">
        <v>12</v>
      </c>
      <c r="B26" s="23">
        <v>578</v>
      </c>
      <c r="C26" s="23">
        <v>332</v>
      </c>
      <c r="D26" s="23">
        <v>221</v>
      </c>
      <c r="E26" s="23"/>
      <c r="F26" s="23">
        <v>25</v>
      </c>
      <c r="G26" s="13"/>
      <c r="H26" s="34">
        <v>57.439446366782008</v>
      </c>
      <c r="I26" s="34">
        <v>38.235294117647058</v>
      </c>
      <c r="J26" s="35">
        <v>4.3252595155709344</v>
      </c>
      <c r="M26" s="17"/>
      <c r="N26" s="17"/>
      <c r="O26" s="17"/>
      <c r="P26" s="17"/>
    </row>
    <row r="27" spans="1:16" ht="15" customHeight="1" x14ac:dyDescent="0.3">
      <c r="A27" s="13" t="s">
        <v>13</v>
      </c>
      <c r="B27" s="23">
        <v>85</v>
      </c>
      <c r="C27" s="23">
        <v>60</v>
      </c>
      <c r="D27" s="28">
        <v>25</v>
      </c>
      <c r="E27" s="23"/>
      <c r="F27" s="30" t="s">
        <v>281</v>
      </c>
      <c r="G27" s="13"/>
      <c r="H27" s="34">
        <v>70.588235294117652</v>
      </c>
      <c r="I27" s="34">
        <v>29.411764705882355</v>
      </c>
      <c r="J27" s="35" t="s">
        <v>281</v>
      </c>
      <c r="M27" s="17"/>
      <c r="N27" s="17"/>
      <c r="O27" s="17"/>
      <c r="P27" s="17"/>
    </row>
    <row r="28" spans="1:16" ht="15" customHeight="1" x14ac:dyDescent="0.3">
      <c r="A28" s="13" t="s">
        <v>14</v>
      </c>
      <c r="B28" s="23">
        <v>354</v>
      </c>
      <c r="C28" s="23">
        <v>151</v>
      </c>
      <c r="D28" s="23">
        <v>144</v>
      </c>
      <c r="E28" s="23"/>
      <c r="F28" s="23">
        <v>59</v>
      </c>
      <c r="G28" s="13"/>
      <c r="H28" s="34">
        <v>42.655367231638422</v>
      </c>
      <c r="I28" s="34">
        <v>40.677966101694921</v>
      </c>
      <c r="J28" s="35">
        <v>16.666666666666664</v>
      </c>
      <c r="M28" s="17"/>
      <c r="N28" s="17"/>
      <c r="O28" s="17"/>
      <c r="P28" s="17"/>
    </row>
    <row r="29" spans="1:16" ht="15" customHeight="1" x14ac:dyDescent="0.3">
      <c r="A29" s="13" t="s">
        <v>15</v>
      </c>
      <c r="B29" s="23">
        <v>209</v>
      </c>
      <c r="C29" s="23">
        <v>162</v>
      </c>
      <c r="D29" s="23">
        <v>46</v>
      </c>
      <c r="E29" s="23"/>
      <c r="F29" s="23">
        <v>1</v>
      </c>
      <c r="G29" s="13"/>
      <c r="H29" s="34">
        <v>77.511961722488039</v>
      </c>
      <c r="I29" s="34">
        <v>22.009569377990431</v>
      </c>
      <c r="J29" s="35">
        <v>0.4784688995215311</v>
      </c>
      <c r="M29" s="17"/>
      <c r="N29" s="17"/>
      <c r="O29" s="17"/>
      <c r="P29" s="17"/>
    </row>
    <row r="30" spans="1:16" ht="15" customHeight="1" x14ac:dyDescent="0.3">
      <c r="A30" s="13" t="s">
        <v>16</v>
      </c>
      <c r="B30" s="23">
        <v>2168</v>
      </c>
      <c r="C30" s="23">
        <v>1405</v>
      </c>
      <c r="D30" s="23">
        <v>678</v>
      </c>
      <c r="E30" s="23"/>
      <c r="F30" s="23">
        <v>85</v>
      </c>
      <c r="G30" s="13"/>
      <c r="H30" s="34">
        <v>64.806273062730625</v>
      </c>
      <c r="I30" s="34">
        <v>31.273062730627306</v>
      </c>
      <c r="J30" s="35">
        <v>3.9206642066420669</v>
      </c>
      <c r="M30" s="17"/>
      <c r="N30" s="17"/>
      <c r="O30" s="17"/>
      <c r="P30" s="17"/>
    </row>
    <row r="31" spans="1:16" ht="21" customHeight="1" x14ac:dyDescent="0.3">
      <c r="A31" s="13" t="s">
        <v>22</v>
      </c>
      <c r="B31" s="23">
        <v>4854</v>
      </c>
      <c r="C31" s="23">
        <v>2387</v>
      </c>
      <c r="D31" s="23">
        <v>2296</v>
      </c>
      <c r="E31" s="23"/>
      <c r="F31" s="23">
        <v>171</v>
      </c>
      <c r="G31" s="13"/>
      <c r="H31" s="34">
        <v>49.175937371240217</v>
      </c>
      <c r="I31" s="34">
        <v>47.301194890811701</v>
      </c>
      <c r="J31" s="35">
        <v>3.5228677379480842</v>
      </c>
      <c r="M31" s="17"/>
      <c r="N31" s="17"/>
      <c r="O31" s="17"/>
      <c r="P31" s="17"/>
    </row>
    <row r="32" spans="1:16" ht="15" customHeight="1" x14ac:dyDescent="0.3">
      <c r="A32" s="13" t="s">
        <v>277</v>
      </c>
      <c r="B32" s="23">
        <v>3416</v>
      </c>
      <c r="C32" s="23">
        <v>1342</v>
      </c>
      <c r="D32" s="23">
        <v>1921</v>
      </c>
      <c r="E32" s="23"/>
      <c r="F32" s="23">
        <v>153</v>
      </c>
      <c r="G32" s="13"/>
      <c r="H32" s="34">
        <v>39.285714285714285</v>
      </c>
      <c r="I32" s="34">
        <v>56.235362997658079</v>
      </c>
      <c r="J32" s="35">
        <v>4.4789227166276344</v>
      </c>
      <c r="M32" s="17"/>
      <c r="N32" s="17"/>
      <c r="O32" s="17"/>
      <c r="P32" s="17"/>
    </row>
    <row r="33" spans="1:16" ht="15" customHeight="1" x14ac:dyDescent="0.3">
      <c r="A33" s="13" t="s">
        <v>44</v>
      </c>
      <c r="B33" s="23">
        <v>1438</v>
      </c>
      <c r="C33" s="23">
        <v>1045</v>
      </c>
      <c r="D33" s="23">
        <v>375</v>
      </c>
      <c r="E33" s="23"/>
      <c r="F33" s="23">
        <v>18</v>
      </c>
      <c r="G33" s="13"/>
      <c r="H33" s="34">
        <v>72.670375521557716</v>
      </c>
      <c r="I33" s="34">
        <v>26.077885952712098</v>
      </c>
      <c r="J33" s="35">
        <v>1.2517385257301807</v>
      </c>
      <c r="M33" s="17"/>
      <c r="N33" s="17"/>
      <c r="O33" s="17"/>
      <c r="P33" s="17"/>
    </row>
    <row r="34" spans="1:16" ht="15" customHeight="1" thickBot="1" x14ac:dyDescent="0.35">
      <c r="A34" s="26" t="s">
        <v>46</v>
      </c>
      <c r="B34" s="27">
        <v>7022</v>
      </c>
      <c r="C34" s="27">
        <v>3792</v>
      </c>
      <c r="D34" s="27">
        <v>2974</v>
      </c>
      <c r="E34" s="25"/>
      <c r="F34" s="27">
        <v>256</v>
      </c>
      <c r="G34" s="24"/>
      <c r="H34" s="36">
        <v>54.001708914839078</v>
      </c>
      <c r="I34" s="36">
        <v>42.352606095129595</v>
      </c>
      <c r="J34" s="37">
        <v>3.6456849900313304</v>
      </c>
      <c r="M34" s="17"/>
      <c r="N34" s="17"/>
      <c r="O34" s="17"/>
      <c r="P34" s="17"/>
    </row>
    <row r="35" spans="1:16" ht="15" customHeight="1" x14ac:dyDescent="0.3">
      <c r="A35" s="17" t="s">
        <v>284</v>
      </c>
      <c r="B35" s="13"/>
      <c r="C35" s="13"/>
      <c r="F35" s="13"/>
      <c r="M35" s="17"/>
      <c r="N35" s="17"/>
      <c r="O35" s="17"/>
      <c r="P35" s="17"/>
    </row>
    <row r="36" spans="1:16" ht="15" customHeight="1" x14ac:dyDescent="0.3">
      <c r="A36" s="17" t="s">
        <v>64</v>
      </c>
      <c r="B36" s="17"/>
      <c r="C36" s="17"/>
      <c r="M36" s="17"/>
      <c r="N36" s="17"/>
      <c r="O36" s="17"/>
      <c r="P36" s="17"/>
    </row>
    <row r="37" spans="1:16" x14ac:dyDescent="0.3">
      <c r="C37" s="5"/>
      <c r="D37" s="5"/>
      <c r="M37" s="17"/>
      <c r="N37" s="17"/>
      <c r="O37" s="17"/>
      <c r="P37" s="17"/>
    </row>
    <row r="38" spans="1:16" x14ac:dyDescent="0.3">
      <c r="M38" s="17"/>
      <c r="N38" s="17"/>
      <c r="O38" s="17"/>
      <c r="P38" s="17"/>
    </row>
    <row r="39" spans="1:16" x14ac:dyDescent="0.3">
      <c r="A39" s="29" t="s">
        <v>310</v>
      </c>
      <c r="B39" s="29"/>
      <c r="C39" s="29"/>
      <c r="D39" s="29"/>
      <c r="E39" s="29"/>
      <c r="F39" s="29"/>
      <c r="L39" s="17"/>
      <c r="M39" s="17"/>
      <c r="N39" s="17"/>
      <c r="O39" s="17"/>
      <c r="P39" s="17"/>
    </row>
    <row r="40" spans="1:16" ht="15" thickBot="1" x14ac:dyDescent="0.35">
      <c r="A40" s="26"/>
      <c r="B40" s="26"/>
      <c r="C40" s="26"/>
      <c r="D40" s="26"/>
      <c r="E40" s="26"/>
      <c r="F40" s="24"/>
      <c r="G40" s="41"/>
      <c r="H40" s="41"/>
      <c r="L40" s="17"/>
      <c r="M40" s="17"/>
      <c r="N40" s="17"/>
      <c r="O40" s="17"/>
      <c r="P40" s="17"/>
    </row>
    <row r="41" spans="1:16" x14ac:dyDescent="0.3">
      <c r="A41" s="20" t="s">
        <v>36</v>
      </c>
      <c r="B41" s="20" t="s">
        <v>37</v>
      </c>
      <c r="C41" s="38"/>
      <c r="D41" s="21" t="s">
        <v>26</v>
      </c>
      <c r="E41" s="44"/>
      <c r="F41" s="21" t="s">
        <v>275</v>
      </c>
      <c r="G41" s="2"/>
      <c r="H41" s="2"/>
    </row>
    <row r="42" spans="1:16" x14ac:dyDescent="0.3">
      <c r="A42" s="12" t="s">
        <v>543</v>
      </c>
      <c r="B42" s="12" t="s">
        <v>545</v>
      </c>
      <c r="C42" s="12"/>
      <c r="D42" s="22">
        <v>3792</v>
      </c>
      <c r="E42" s="1"/>
      <c r="F42" s="16">
        <v>54.001708914839078</v>
      </c>
      <c r="H42" s="12" t="s">
        <v>282</v>
      </c>
    </row>
    <row r="43" spans="1:16" x14ac:dyDescent="0.3">
      <c r="A43" s="13" t="s">
        <v>533</v>
      </c>
      <c r="B43" s="13" t="s">
        <v>536</v>
      </c>
      <c r="C43" s="13"/>
      <c r="D43" s="23">
        <v>2974</v>
      </c>
      <c r="F43" s="14">
        <v>42.352606095129595</v>
      </c>
    </row>
    <row r="44" spans="1:16" x14ac:dyDescent="0.3">
      <c r="A44" s="13" t="s">
        <v>534</v>
      </c>
      <c r="B44" s="13" t="s">
        <v>628</v>
      </c>
      <c r="C44" s="13"/>
      <c r="D44" s="23">
        <v>256</v>
      </c>
      <c r="F44" s="14">
        <v>3.6456849900313304</v>
      </c>
    </row>
    <row r="45" spans="1:16" ht="15" thickBot="1" x14ac:dyDescent="0.35">
      <c r="A45" s="26" t="s">
        <v>320</v>
      </c>
      <c r="B45" s="39"/>
      <c r="C45" s="39"/>
      <c r="D45" s="27">
        <v>7022</v>
      </c>
      <c r="E45" s="24"/>
      <c r="F45" s="40">
        <v>100</v>
      </c>
      <c r="G45" s="41"/>
      <c r="H45" s="41"/>
    </row>
    <row r="46" spans="1:16" x14ac:dyDescent="0.3">
      <c r="A46" s="138" t="s">
        <v>285</v>
      </c>
      <c r="B46" s="138"/>
      <c r="C46" s="138"/>
      <c r="D46" s="138"/>
      <c r="E46" s="138"/>
      <c r="F46" s="138"/>
      <c r="G46" s="138"/>
      <c r="H46" s="138"/>
      <c r="I46" s="138"/>
      <c r="J46" s="138"/>
    </row>
    <row r="63" spans="1:1" x14ac:dyDescent="0.3">
      <c r="A63" s="17" t="s">
        <v>284</v>
      </c>
    </row>
    <row r="64" spans="1:1" x14ac:dyDescent="0.3">
      <c r="A64" s="42" t="s">
        <v>64</v>
      </c>
    </row>
    <row r="69" spans="1:1" ht="15" customHeight="1" x14ac:dyDescent="0.3"/>
    <row r="70" spans="1:1" ht="15" customHeight="1" x14ac:dyDescent="0.3"/>
    <row r="73" spans="1:1" ht="15" customHeight="1" x14ac:dyDescent="0.3"/>
    <row r="78" spans="1:1" x14ac:dyDescent="0.3">
      <c r="A78" s="17" t="s">
        <v>279</v>
      </c>
    </row>
    <row r="79" spans="1:1" x14ac:dyDescent="0.3">
      <c r="A79" s="17" t="s">
        <v>64</v>
      </c>
    </row>
    <row r="92" spans="1:1" x14ac:dyDescent="0.3">
      <c r="A92" s="17" t="s">
        <v>279</v>
      </c>
    </row>
    <row r="93" spans="1:1" x14ac:dyDescent="0.3">
      <c r="A93" s="17" t="s">
        <v>64</v>
      </c>
    </row>
  </sheetData>
  <mergeCells count="6">
    <mergeCell ref="A46:J46"/>
    <mergeCell ref="B3:D3"/>
    <mergeCell ref="H3:J3"/>
    <mergeCell ref="A8:C8"/>
    <mergeCell ref="B13:F13"/>
    <mergeCell ref="H13:J13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99"/>
  <sheetViews>
    <sheetView showGridLines="0" topLeftCell="A25" zoomScaleNormal="100" workbookViewId="0">
      <selection activeCell="I35" sqref="I35"/>
    </sheetView>
  </sheetViews>
  <sheetFormatPr defaultRowHeight="14.4" x14ac:dyDescent="0.3"/>
  <cols>
    <col min="1" max="1" width="13.44140625" customWidth="1"/>
    <col min="2" max="4" width="7.6640625" customWidth="1"/>
    <col min="5" max="5" width="0.88671875" customWidth="1"/>
    <col min="6" max="6" width="7.5546875" customWidth="1"/>
    <col min="7" max="7" width="0.88671875" customWidth="1"/>
    <col min="8" max="8" width="7.6640625" customWidth="1"/>
    <col min="9" max="9" width="7.5546875" customWidth="1"/>
    <col min="10" max="10" width="0.88671875" customWidth="1"/>
    <col min="11" max="11" width="7.5546875" customWidth="1"/>
    <col min="12" max="12" width="7.6640625" customWidth="1"/>
    <col min="13" max="13" width="7.5546875" customWidth="1"/>
    <col min="14" max="14" width="7.6640625" customWidth="1"/>
    <col min="15" max="15" width="7.5546875" customWidth="1"/>
  </cols>
  <sheetData>
    <row r="1" spans="1:15" x14ac:dyDescent="0.3">
      <c r="A1" s="29" t="s">
        <v>337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5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</row>
    <row r="3" spans="1:15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9"/>
      <c r="H3" s="142" t="s">
        <v>274</v>
      </c>
      <c r="I3" s="142"/>
      <c r="J3" s="142"/>
      <c r="K3" s="142"/>
      <c r="L3" s="18"/>
      <c r="M3" s="18"/>
      <c r="N3" s="18"/>
      <c r="O3" s="18"/>
    </row>
    <row r="4" spans="1:15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"/>
      <c r="K4" s="21" t="s">
        <v>271</v>
      </c>
      <c r="M4" s="19"/>
      <c r="N4" s="19"/>
      <c r="O4" s="19"/>
    </row>
    <row r="5" spans="1:15" x14ac:dyDescent="0.3">
      <c r="A5" s="12" t="s">
        <v>46</v>
      </c>
      <c r="B5" s="22">
        <v>14767</v>
      </c>
      <c r="C5" s="22">
        <v>7516</v>
      </c>
      <c r="D5" s="22">
        <v>7251</v>
      </c>
      <c r="E5" s="22"/>
      <c r="F5" s="22">
        <v>8999</v>
      </c>
      <c r="G5" s="22"/>
      <c r="H5" s="12">
        <v>60.9</v>
      </c>
      <c r="I5" s="12">
        <v>59.7</v>
      </c>
      <c r="K5" s="12">
        <v>62.2</v>
      </c>
      <c r="M5" s="12"/>
      <c r="N5" s="12"/>
      <c r="O5" s="12"/>
    </row>
    <row r="6" spans="1:15" ht="15" customHeight="1" x14ac:dyDescent="0.3">
      <c r="A6" s="13" t="s">
        <v>16</v>
      </c>
      <c r="B6" s="23">
        <v>5636</v>
      </c>
      <c r="C6" s="23">
        <v>2954</v>
      </c>
      <c r="D6" s="23">
        <v>2682</v>
      </c>
      <c r="E6" s="23"/>
      <c r="F6" s="23">
        <v>3322</v>
      </c>
      <c r="G6" s="23"/>
      <c r="H6" s="13">
        <v>58.9</v>
      </c>
      <c r="I6" s="13">
        <v>59.8</v>
      </c>
      <c r="K6" s="14">
        <v>58</v>
      </c>
      <c r="M6" s="14"/>
      <c r="N6" s="14"/>
      <c r="O6" s="14"/>
    </row>
    <row r="7" spans="1:15" ht="15" thickBot="1" x14ac:dyDescent="0.35">
      <c r="A7" s="24" t="s">
        <v>269</v>
      </c>
      <c r="B7" s="25">
        <v>9131</v>
      </c>
      <c r="C7" s="25">
        <v>4562</v>
      </c>
      <c r="D7" s="25">
        <v>4569</v>
      </c>
      <c r="E7" s="25"/>
      <c r="F7" s="25">
        <v>5677</v>
      </c>
      <c r="G7" s="25"/>
      <c r="H7" s="43">
        <v>62.2</v>
      </c>
      <c r="I7" s="24">
        <v>59.6</v>
      </c>
      <c r="J7" s="41"/>
      <c r="K7" s="24">
        <v>64.7</v>
      </c>
      <c r="M7" s="13"/>
      <c r="N7" s="13"/>
      <c r="O7" s="13"/>
    </row>
    <row r="8" spans="1:15" x14ac:dyDescent="0.3">
      <c r="A8" s="138" t="s">
        <v>57</v>
      </c>
      <c r="B8" s="138"/>
      <c r="C8" s="138"/>
    </row>
    <row r="11" spans="1:15" x14ac:dyDescent="0.3">
      <c r="A11" s="29" t="s">
        <v>338</v>
      </c>
    </row>
    <row r="12" spans="1:15" ht="15.75" customHeight="1" thickBo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12"/>
      <c r="N12" s="12"/>
      <c r="O12" s="12"/>
    </row>
    <row r="13" spans="1:15" x14ac:dyDescent="0.3">
      <c r="A13" s="13" t="s">
        <v>0</v>
      </c>
      <c r="B13" s="142" t="s">
        <v>26</v>
      </c>
      <c r="C13" s="142"/>
      <c r="D13" s="142"/>
      <c r="E13" s="142"/>
      <c r="F13" s="142"/>
      <c r="G13" s="142"/>
      <c r="H13" s="142"/>
      <c r="I13" s="142"/>
      <c r="K13" s="142" t="s">
        <v>275</v>
      </c>
      <c r="L13" s="142"/>
      <c r="M13" s="142"/>
      <c r="N13" s="142"/>
      <c r="O13" s="142"/>
    </row>
    <row r="14" spans="1:15" x14ac:dyDescent="0.3">
      <c r="A14" s="31"/>
      <c r="B14" s="32" t="s">
        <v>17</v>
      </c>
      <c r="C14" s="33" t="s">
        <v>56</v>
      </c>
      <c r="D14" s="33" t="s">
        <v>55</v>
      </c>
      <c r="E14" s="33"/>
      <c r="F14" s="33" t="s">
        <v>61</v>
      </c>
      <c r="G14" s="33"/>
      <c r="H14" s="33" t="s">
        <v>63</v>
      </c>
      <c r="I14" s="33" t="s">
        <v>62</v>
      </c>
      <c r="J14" s="2"/>
      <c r="K14" s="33" t="s">
        <v>56</v>
      </c>
      <c r="L14" s="33" t="s">
        <v>55</v>
      </c>
      <c r="M14" s="33" t="s">
        <v>61</v>
      </c>
      <c r="N14" s="33" t="s">
        <v>63</v>
      </c>
      <c r="O14" s="78" t="s">
        <v>62</v>
      </c>
    </row>
    <row r="15" spans="1:15" x14ac:dyDescent="0.3">
      <c r="A15" s="13" t="s">
        <v>1</v>
      </c>
      <c r="B15" s="23">
        <v>367</v>
      </c>
      <c r="C15" s="23">
        <v>344</v>
      </c>
      <c r="D15" s="23">
        <v>14</v>
      </c>
      <c r="E15" s="23"/>
      <c r="F15" s="23">
        <v>5</v>
      </c>
      <c r="G15" s="23"/>
      <c r="H15" s="30" t="s">
        <v>281</v>
      </c>
      <c r="I15" s="13">
        <v>4</v>
      </c>
      <c r="K15" s="34">
        <v>93.732970027247958</v>
      </c>
      <c r="L15" s="34">
        <v>3.8147138964577656</v>
      </c>
      <c r="M15" s="34">
        <v>1.3623978201634876</v>
      </c>
      <c r="N15" s="35" t="s">
        <v>281</v>
      </c>
      <c r="O15" s="34">
        <v>1.0899182561307901</v>
      </c>
    </row>
    <row r="16" spans="1:15" x14ac:dyDescent="0.3">
      <c r="A16" s="13" t="s">
        <v>2</v>
      </c>
      <c r="B16" s="23">
        <v>307</v>
      </c>
      <c r="C16" s="23">
        <v>123</v>
      </c>
      <c r="D16" s="23">
        <v>39</v>
      </c>
      <c r="E16" s="23"/>
      <c r="F16" s="23">
        <v>141</v>
      </c>
      <c r="G16" s="23"/>
      <c r="H16" s="23">
        <v>1</v>
      </c>
      <c r="I16" s="13">
        <v>3</v>
      </c>
      <c r="K16" s="34">
        <v>40.065146579804562</v>
      </c>
      <c r="L16" s="34">
        <v>12.703583061889251</v>
      </c>
      <c r="M16" s="34">
        <v>45.928338762214985</v>
      </c>
      <c r="N16" s="34">
        <v>0.32573289902280134</v>
      </c>
      <c r="O16" s="34">
        <v>0.97719869706840379</v>
      </c>
    </row>
    <row r="17" spans="1:15" x14ac:dyDescent="0.3">
      <c r="A17" s="13" t="s">
        <v>3</v>
      </c>
      <c r="B17" s="23">
        <v>697</v>
      </c>
      <c r="C17" s="23">
        <v>468</v>
      </c>
      <c r="D17" s="23">
        <v>52</v>
      </c>
      <c r="E17" s="23"/>
      <c r="F17" s="23">
        <v>103</v>
      </c>
      <c r="G17" s="23"/>
      <c r="H17" s="23">
        <v>8</v>
      </c>
      <c r="I17" s="13">
        <v>66</v>
      </c>
      <c r="K17" s="34">
        <v>67.144906743185089</v>
      </c>
      <c r="L17" s="34">
        <v>7.4605451936872305</v>
      </c>
      <c r="M17" s="34">
        <v>14.777618364418938</v>
      </c>
      <c r="N17" s="34">
        <v>1.1477761836441895</v>
      </c>
      <c r="O17" s="34">
        <v>9.469153515064562</v>
      </c>
    </row>
    <row r="18" spans="1:15" x14ac:dyDescent="0.3">
      <c r="A18" s="13" t="s">
        <v>4</v>
      </c>
      <c r="B18" s="23">
        <v>353</v>
      </c>
      <c r="C18" s="23">
        <v>287</v>
      </c>
      <c r="D18" s="23">
        <v>11</v>
      </c>
      <c r="E18" s="23"/>
      <c r="F18" s="23">
        <v>53</v>
      </c>
      <c r="G18" s="23"/>
      <c r="H18" s="30" t="s">
        <v>281</v>
      </c>
      <c r="I18" s="13">
        <v>2</v>
      </c>
      <c r="K18" s="34">
        <v>81.303116147308785</v>
      </c>
      <c r="L18" s="34">
        <v>3.1161473087818696</v>
      </c>
      <c r="M18" s="34">
        <v>15.014164305949009</v>
      </c>
      <c r="N18" s="35" t="s">
        <v>281</v>
      </c>
      <c r="O18" s="34">
        <v>0.56657223796033995</v>
      </c>
    </row>
    <row r="19" spans="1:15" x14ac:dyDescent="0.3">
      <c r="A19" s="13" t="s">
        <v>5</v>
      </c>
      <c r="B19" s="23">
        <v>223</v>
      </c>
      <c r="C19" s="23">
        <v>186</v>
      </c>
      <c r="D19" s="23">
        <v>6</v>
      </c>
      <c r="E19" s="23"/>
      <c r="F19" s="23">
        <v>20</v>
      </c>
      <c r="G19" s="23"/>
      <c r="H19" s="30">
        <v>1</v>
      </c>
      <c r="I19" s="13">
        <v>10</v>
      </c>
      <c r="K19" s="34">
        <v>83.408071748878925</v>
      </c>
      <c r="L19" s="34">
        <v>2.6905829596412558</v>
      </c>
      <c r="M19" s="34">
        <v>8.9686098654708513</v>
      </c>
      <c r="N19" s="34">
        <v>0.44843049327354262</v>
      </c>
      <c r="O19" s="34">
        <v>4.4843049327354256</v>
      </c>
    </row>
    <row r="20" spans="1:15" x14ac:dyDescent="0.3">
      <c r="A20" s="13" t="s">
        <v>6</v>
      </c>
      <c r="B20" s="23">
        <v>418</v>
      </c>
      <c r="C20" s="23">
        <v>320</v>
      </c>
      <c r="D20" s="23">
        <v>22</v>
      </c>
      <c r="E20" s="23"/>
      <c r="F20" s="23">
        <v>61</v>
      </c>
      <c r="G20" s="23"/>
      <c r="H20" s="23">
        <v>6</v>
      </c>
      <c r="I20" s="13">
        <v>9</v>
      </c>
      <c r="K20" s="34">
        <v>76.555023923444978</v>
      </c>
      <c r="L20" s="34">
        <v>5.2631578947368416</v>
      </c>
      <c r="M20" s="34">
        <v>14.593301435406699</v>
      </c>
      <c r="N20" s="34">
        <v>1.4354066985645932</v>
      </c>
      <c r="O20" s="34">
        <v>2.1531100478468899</v>
      </c>
    </row>
    <row r="21" spans="1:15" x14ac:dyDescent="0.3">
      <c r="A21" s="13" t="s">
        <v>7</v>
      </c>
      <c r="B21" s="23">
        <v>806</v>
      </c>
      <c r="C21" s="23">
        <v>553</v>
      </c>
      <c r="D21" s="23">
        <v>95</v>
      </c>
      <c r="E21" s="23"/>
      <c r="F21" s="23">
        <v>137</v>
      </c>
      <c r="G21" s="23"/>
      <c r="H21" s="23">
        <v>15</v>
      </c>
      <c r="I21" s="13">
        <v>6</v>
      </c>
      <c r="K21" s="34">
        <v>68.610421836228284</v>
      </c>
      <c r="L21" s="34">
        <v>11.786600496277917</v>
      </c>
      <c r="M21" s="34">
        <v>16.997518610421835</v>
      </c>
      <c r="N21" s="34">
        <v>1.8610421836228286</v>
      </c>
      <c r="O21" s="34">
        <v>0.74441687344913154</v>
      </c>
    </row>
    <row r="22" spans="1:15" x14ac:dyDescent="0.3">
      <c r="A22" s="13" t="s">
        <v>8</v>
      </c>
      <c r="B22" s="23">
        <v>308</v>
      </c>
      <c r="C22" s="23">
        <v>298</v>
      </c>
      <c r="D22" s="28">
        <v>2</v>
      </c>
      <c r="E22" s="28"/>
      <c r="F22" s="23">
        <v>6</v>
      </c>
      <c r="G22" s="23"/>
      <c r="H22" s="23">
        <v>2</v>
      </c>
      <c r="I22" s="56" t="s">
        <v>281</v>
      </c>
      <c r="K22" s="34">
        <v>96.753246753246756</v>
      </c>
      <c r="L22" s="34">
        <v>0.64935064935064934</v>
      </c>
      <c r="M22" s="34">
        <v>1.948051948051948</v>
      </c>
      <c r="N22" s="34">
        <v>0.64935064935064934</v>
      </c>
      <c r="O22" s="35" t="s">
        <v>281</v>
      </c>
    </row>
    <row r="23" spans="1:15" x14ac:dyDescent="0.3">
      <c r="A23" s="13" t="s">
        <v>9</v>
      </c>
      <c r="B23" s="23">
        <v>130</v>
      </c>
      <c r="C23" s="23">
        <v>77</v>
      </c>
      <c r="D23" s="23">
        <v>13</v>
      </c>
      <c r="E23" s="23"/>
      <c r="F23" s="23">
        <v>32</v>
      </c>
      <c r="G23" s="23"/>
      <c r="H23" s="23">
        <v>5</v>
      </c>
      <c r="I23" s="13">
        <v>3</v>
      </c>
      <c r="K23" s="34">
        <v>59.230769230769234</v>
      </c>
      <c r="L23" s="34">
        <v>10</v>
      </c>
      <c r="M23" s="34">
        <v>24.615384615384617</v>
      </c>
      <c r="N23" s="34">
        <v>3.8461538461538463</v>
      </c>
      <c r="O23" s="34">
        <v>2.3076923076923079</v>
      </c>
    </row>
    <row r="24" spans="1:15" x14ac:dyDescent="0.3">
      <c r="A24" s="13" t="s">
        <v>10</v>
      </c>
      <c r="B24" s="23">
        <v>312</v>
      </c>
      <c r="C24" s="23">
        <v>212</v>
      </c>
      <c r="D24" s="23">
        <v>66</v>
      </c>
      <c r="E24" s="23"/>
      <c r="F24" s="23">
        <v>31</v>
      </c>
      <c r="G24" s="23"/>
      <c r="H24" s="23">
        <v>2</v>
      </c>
      <c r="I24" s="13">
        <v>1</v>
      </c>
      <c r="K24" s="34">
        <v>67.948717948717956</v>
      </c>
      <c r="L24" s="34">
        <v>21.153846153846153</v>
      </c>
      <c r="M24" s="34">
        <v>9.9358974358974361</v>
      </c>
      <c r="N24" s="34">
        <v>0.64102564102564097</v>
      </c>
      <c r="O24" s="34">
        <v>0.32051282051282048</v>
      </c>
    </row>
    <row r="25" spans="1:15" x14ac:dyDescent="0.3">
      <c r="A25" s="13" t="s">
        <v>11</v>
      </c>
      <c r="B25" s="23">
        <v>147</v>
      </c>
      <c r="C25" s="23">
        <v>108</v>
      </c>
      <c r="D25" s="28">
        <v>22</v>
      </c>
      <c r="E25" s="28"/>
      <c r="F25" s="23">
        <v>15</v>
      </c>
      <c r="G25" s="23"/>
      <c r="H25" s="23">
        <v>2</v>
      </c>
      <c r="I25" s="56" t="s">
        <v>281</v>
      </c>
      <c r="K25" s="34">
        <v>73.469387755102048</v>
      </c>
      <c r="L25" s="34">
        <v>14.965986394557824</v>
      </c>
      <c r="M25" s="34">
        <v>10.204081632653061</v>
      </c>
      <c r="N25" s="34">
        <v>1.3605442176870748</v>
      </c>
      <c r="O25" s="35" t="s">
        <v>281</v>
      </c>
    </row>
    <row r="26" spans="1:15" x14ac:dyDescent="0.3">
      <c r="A26" s="13" t="s">
        <v>12</v>
      </c>
      <c r="B26" s="23">
        <v>613</v>
      </c>
      <c r="C26" s="23">
        <v>504</v>
      </c>
      <c r="D26" s="23">
        <v>42</v>
      </c>
      <c r="E26" s="23"/>
      <c r="F26" s="23">
        <v>47</v>
      </c>
      <c r="G26" s="23"/>
      <c r="H26" s="23">
        <v>11</v>
      </c>
      <c r="I26" s="13">
        <v>9</v>
      </c>
      <c r="K26" s="34">
        <v>82.21859706362153</v>
      </c>
      <c r="L26" s="34">
        <v>6.8515497553017948</v>
      </c>
      <c r="M26" s="34">
        <v>7.6672104404567705</v>
      </c>
      <c r="N26" s="34">
        <v>1.794453507340946</v>
      </c>
      <c r="O26" s="34">
        <v>1.4681892332789559</v>
      </c>
    </row>
    <row r="27" spans="1:15" x14ac:dyDescent="0.3">
      <c r="A27" s="13" t="s">
        <v>13</v>
      </c>
      <c r="B27" s="23">
        <v>74</v>
      </c>
      <c r="C27" s="23">
        <v>65</v>
      </c>
      <c r="D27" s="28">
        <v>5</v>
      </c>
      <c r="E27" s="28"/>
      <c r="F27" s="23">
        <v>4</v>
      </c>
      <c r="G27" s="23"/>
      <c r="H27" s="30" t="s">
        <v>281</v>
      </c>
      <c r="I27" s="56" t="s">
        <v>281</v>
      </c>
      <c r="K27" s="34">
        <v>87.837837837837839</v>
      </c>
      <c r="L27" s="34">
        <v>6.756756756756757</v>
      </c>
      <c r="M27" s="34">
        <v>5.4054054054054053</v>
      </c>
      <c r="N27" s="35" t="s">
        <v>281</v>
      </c>
      <c r="O27" s="35" t="s">
        <v>281</v>
      </c>
    </row>
    <row r="28" spans="1:15" x14ac:dyDescent="0.3">
      <c r="A28" s="13" t="s">
        <v>14</v>
      </c>
      <c r="B28" s="23">
        <v>443</v>
      </c>
      <c r="C28" s="23">
        <v>331</v>
      </c>
      <c r="D28" s="23">
        <v>34</v>
      </c>
      <c r="E28" s="23"/>
      <c r="F28" s="23">
        <v>40</v>
      </c>
      <c r="G28" s="23"/>
      <c r="H28" s="23">
        <v>37</v>
      </c>
      <c r="I28" s="13">
        <v>1</v>
      </c>
      <c r="K28" s="34">
        <v>74.717832957110602</v>
      </c>
      <c r="L28" s="34">
        <v>7.6749435665914216</v>
      </c>
      <c r="M28" s="34">
        <v>9.0293453724604973</v>
      </c>
      <c r="N28" s="34">
        <v>8.3521444695259603</v>
      </c>
      <c r="O28" s="34">
        <v>0.22573363431151239</v>
      </c>
    </row>
    <row r="29" spans="1:15" ht="15" customHeight="1" x14ac:dyDescent="0.3">
      <c r="A29" s="13" t="s">
        <v>15</v>
      </c>
      <c r="B29" s="23">
        <v>205</v>
      </c>
      <c r="C29" s="23">
        <v>184</v>
      </c>
      <c r="D29" s="23">
        <v>3</v>
      </c>
      <c r="E29" s="23"/>
      <c r="F29" s="23">
        <v>13</v>
      </c>
      <c r="G29" s="23"/>
      <c r="H29" s="23">
        <v>3</v>
      </c>
      <c r="I29" s="13">
        <v>2</v>
      </c>
      <c r="K29" s="34">
        <v>89.756097560975618</v>
      </c>
      <c r="L29" s="34">
        <v>1.4634146341463417</v>
      </c>
      <c r="M29" s="34">
        <v>6.3414634146341466</v>
      </c>
      <c r="N29" s="34">
        <v>1.4634146341463417</v>
      </c>
      <c r="O29" s="34">
        <v>0.97560975609756095</v>
      </c>
    </row>
    <row r="30" spans="1:15" ht="15" customHeight="1" x14ac:dyDescent="0.3">
      <c r="A30" s="13" t="s">
        <v>16</v>
      </c>
      <c r="B30" s="23">
        <v>3100</v>
      </c>
      <c r="C30" s="23">
        <v>2423</v>
      </c>
      <c r="D30" s="23">
        <v>461</v>
      </c>
      <c r="E30" s="23"/>
      <c r="F30" s="23">
        <v>163</v>
      </c>
      <c r="G30" s="23"/>
      <c r="H30" s="23">
        <v>43</v>
      </c>
      <c r="I30" s="13">
        <v>10</v>
      </c>
      <c r="K30" s="34">
        <v>78.161290322580641</v>
      </c>
      <c r="L30" s="34">
        <v>14.870967741935484</v>
      </c>
      <c r="M30" s="34">
        <v>5.258064516129032</v>
      </c>
      <c r="N30" s="34">
        <v>1.3870967741935483</v>
      </c>
      <c r="O30" s="34">
        <v>0.32258064516129031</v>
      </c>
    </row>
    <row r="31" spans="1:15" ht="21" customHeight="1" x14ac:dyDescent="0.3">
      <c r="A31" s="13" t="s">
        <v>269</v>
      </c>
      <c r="B31" s="23">
        <v>5403</v>
      </c>
      <c r="C31" s="23">
        <v>4060</v>
      </c>
      <c r="D31" s="23">
        <v>426</v>
      </c>
      <c r="E31" s="23"/>
      <c r="F31" s="23">
        <v>708</v>
      </c>
      <c r="G31" s="23"/>
      <c r="H31" s="23">
        <v>93</v>
      </c>
      <c r="I31" s="13">
        <v>116</v>
      </c>
      <c r="K31" s="34">
        <v>75.143438830279479</v>
      </c>
      <c r="L31" s="34">
        <v>7.8845086063298169</v>
      </c>
      <c r="M31" s="34">
        <v>13.103831204886173</v>
      </c>
      <c r="N31" s="34">
        <v>1.7212659633536922</v>
      </c>
      <c r="O31" s="34">
        <v>2.146955395150842</v>
      </c>
    </row>
    <row r="32" spans="1:15" x14ac:dyDescent="0.3">
      <c r="A32" s="13" t="s">
        <v>277</v>
      </c>
      <c r="B32" s="23">
        <v>3966</v>
      </c>
      <c r="C32" s="23">
        <v>2805</v>
      </c>
      <c r="D32" s="23">
        <v>378</v>
      </c>
      <c r="E32" s="23"/>
      <c r="F32" s="23">
        <v>595</v>
      </c>
      <c r="G32" s="23"/>
      <c r="H32" s="23">
        <v>83</v>
      </c>
      <c r="I32" s="23">
        <v>105</v>
      </c>
      <c r="K32" s="34">
        <v>70.726172465960673</v>
      </c>
      <c r="L32" s="34">
        <v>9.5310136157337375</v>
      </c>
      <c r="M32" s="34">
        <v>15.002521432173474</v>
      </c>
      <c r="N32" s="34">
        <v>2.0927887039838629</v>
      </c>
      <c r="O32" s="34">
        <v>2.6475037821482599</v>
      </c>
    </row>
    <row r="33" spans="1:15" ht="15" customHeight="1" x14ac:dyDescent="0.3">
      <c r="A33" s="13" t="s">
        <v>44</v>
      </c>
      <c r="B33" s="23">
        <v>1437</v>
      </c>
      <c r="C33" s="23">
        <v>1255</v>
      </c>
      <c r="D33" s="23">
        <v>48</v>
      </c>
      <c r="E33" s="23"/>
      <c r="F33" s="23">
        <v>113</v>
      </c>
      <c r="G33" s="23"/>
      <c r="H33" s="23">
        <v>10</v>
      </c>
      <c r="I33" s="23">
        <v>11</v>
      </c>
      <c r="K33" s="34">
        <v>87.334725121781489</v>
      </c>
      <c r="L33" s="34">
        <v>3.3402922755741122</v>
      </c>
      <c r="M33" s="34">
        <v>7.8636047320807245</v>
      </c>
      <c r="N33" s="34">
        <v>0.69589422407794022</v>
      </c>
      <c r="O33" s="34">
        <v>0.76548364648573419</v>
      </c>
    </row>
    <row r="34" spans="1:15" ht="15" customHeight="1" x14ac:dyDescent="0.3">
      <c r="A34" s="13" t="s">
        <v>45</v>
      </c>
      <c r="B34" s="23">
        <v>431</v>
      </c>
      <c r="C34" s="23">
        <v>343</v>
      </c>
      <c r="D34" s="13">
        <v>45</v>
      </c>
      <c r="E34" s="13"/>
      <c r="F34" s="13">
        <v>18</v>
      </c>
      <c r="G34" s="13"/>
      <c r="H34" s="13">
        <v>8</v>
      </c>
      <c r="I34" s="23">
        <v>17</v>
      </c>
      <c r="K34" s="34">
        <v>79.582366589327151</v>
      </c>
      <c r="L34" s="34">
        <v>10.440835266821345</v>
      </c>
      <c r="M34" s="34">
        <v>4.1763341067285378</v>
      </c>
      <c r="N34" s="34">
        <v>1.8561484918793503</v>
      </c>
      <c r="O34" s="34">
        <v>3.9443155452436192</v>
      </c>
    </row>
    <row r="35" spans="1:15" ht="15" thickBot="1" x14ac:dyDescent="0.35">
      <c r="A35" s="26" t="s">
        <v>46</v>
      </c>
      <c r="B35" s="27">
        <v>8934</v>
      </c>
      <c r="C35" s="27">
        <v>6826</v>
      </c>
      <c r="D35" s="27">
        <v>932</v>
      </c>
      <c r="E35" s="27"/>
      <c r="F35" s="27">
        <v>889</v>
      </c>
      <c r="G35" s="27"/>
      <c r="H35" s="27">
        <v>144</v>
      </c>
      <c r="I35" s="27">
        <v>143</v>
      </c>
      <c r="J35" s="41"/>
      <c r="K35" s="36">
        <v>76.404745914483996</v>
      </c>
      <c r="L35" s="36">
        <v>10.432057309156033</v>
      </c>
      <c r="M35" s="36">
        <v>9.9507499440340279</v>
      </c>
      <c r="N35" s="36">
        <v>1.6118200134318332</v>
      </c>
      <c r="O35" s="36">
        <v>1.6006268188941124</v>
      </c>
    </row>
    <row r="36" spans="1:15" x14ac:dyDescent="0.3">
      <c r="A36" s="147" t="s">
        <v>447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5" x14ac:dyDescent="0.3">
      <c r="A37" s="17" t="s">
        <v>60</v>
      </c>
      <c r="B37" s="17"/>
      <c r="C37" s="17"/>
    </row>
    <row r="38" spans="1:15" x14ac:dyDescent="0.3">
      <c r="A38" s="17"/>
      <c r="B38" s="17"/>
      <c r="C38" s="17"/>
    </row>
    <row r="40" spans="1:15" x14ac:dyDescent="0.3">
      <c r="A40" s="140" t="s">
        <v>339</v>
      </c>
      <c r="B40" s="140"/>
      <c r="C40" s="140"/>
      <c r="D40" s="140"/>
      <c r="E40" s="140"/>
      <c r="F40" s="140"/>
      <c r="G40" s="140"/>
      <c r="H40" s="140"/>
    </row>
    <row r="41" spans="1:15" ht="15" thickBot="1" x14ac:dyDescent="0.35">
      <c r="A41" s="26"/>
      <c r="B41" s="26"/>
      <c r="C41" s="26"/>
      <c r="D41" s="26"/>
      <c r="E41" s="26"/>
      <c r="F41" s="26"/>
      <c r="G41" s="26"/>
      <c r="H41" s="24"/>
    </row>
    <row r="42" spans="1:15" x14ac:dyDescent="0.3">
      <c r="A42" s="20" t="s">
        <v>36</v>
      </c>
      <c r="B42" s="52"/>
      <c r="C42" s="48" t="s">
        <v>37</v>
      </c>
      <c r="D42" s="52"/>
      <c r="E42" s="49"/>
      <c r="F42" s="49" t="s">
        <v>26</v>
      </c>
      <c r="G42" s="21"/>
      <c r="H42" s="21" t="s">
        <v>275</v>
      </c>
      <c r="I42" s="52"/>
    </row>
    <row r="43" spans="1:15" x14ac:dyDescent="0.3">
      <c r="A43" s="12" t="s">
        <v>543</v>
      </c>
      <c r="C43" s="12" t="s">
        <v>545</v>
      </c>
      <c r="E43" s="22"/>
      <c r="F43" s="22">
        <v>6857</v>
      </c>
      <c r="G43" s="16"/>
      <c r="H43" s="16">
        <v>76.486335750139432</v>
      </c>
      <c r="I43" s="12" t="s">
        <v>282</v>
      </c>
    </row>
    <row r="44" spans="1:15" x14ac:dyDescent="0.3">
      <c r="A44" s="13" t="s">
        <v>546</v>
      </c>
      <c r="C44" s="13" t="s">
        <v>547</v>
      </c>
      <c r="E44" s="23"/>
      <c r="F44" s="23">
        <v>932</v>
      </c>
      <c r="G44" s="14"/>
      <c r="H44" s="14">
        <v>10.395984383714445</v>
      </c>
    </row>
    <row r="45" spans="1:15" x14ac:dyDescent="0.3">
      <c r="A45" s="13" t="s">
        <v>533</v>
      </c>
      <c r="C45" s="13" t="s">
        <v>548</v>
      </c>
      <c r="E45" s="23"/>
      <c r="F45" s="23">
        <v>889</v>
      </c>
      <c r="G45" s="14"/>
      <c r="H45" s="14">
        <v>9.9163413273842718</v>
      </c>
      <c r="I45" s="14"/>
    </row>
    <row r="46" spans="1:15" x14ac:dyDescent="0.3">
      <c r="A46" s="13" t="s">
        <v>534</v>
      </c>
      <c r="C46" s="13" t="s">
        <v>549</v>
      </c>
      <c r="E46" s="23"/>
      <c r="F46" s="23">
        <v>144</v>
      </c>
      <c r="H46" s="14">
        <v>1.6062465142219744</v>
      </c>
    </row>
    <row r="47" spans="1:15" x14ac:dyDescent="0.3">
      <c r="A47" s="13" t="s">
        <v>550</v>
      </c>
      <c r="C47" s="13" t="s">
        <v>551</v>
      </c>
      <c r="E47" s="23"/>
      <c r="F47" s="23">
        <v>143</v>
      </c>
      <c r="H47" s="14">
        <v>1.5950920245398774</v>
      </c>
      <c r="M47" s="17"/>
      <c r="N47" s="17"/>
      <c r="O47" s="17"/>
    </row>
    <row r="48" spans="1:15" ht="15" thickBot="1" x14ac:dyDescent="0.35">
      <c r="A48" s="26" t="s">
        <v>283</v>
      </c>
      <c r="B48" s="41"/>
      <c r="C48" s="41"/>
      <c r="D48" s="41"/>
      <c r="E48" s="27"/>
      <c r="F48" s="27">
        <v>8965</v>
      </c>
      <c r="G48" s="40"/>
      <c r="H48" s="40">
        <v>100.00000000000001</v>
      </c>
      <c r="I48" s="41"/>
    </row>
    <row r="49" spans="1:12" x14ac:dyDescent="0.3">
      <c r="A49" s="138" t="s">
        <v>285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</row>
    <row r="50" spans="1:12" x14ac:dyDescent="0.3">
      <c r="B50" s="67"/>
      <c r="C50" s="67"/>
      <c r="D50" s="22"/>
      <c r="E50" s="22"/>
      <c r="F50" s="13"/>
      <c r="G50" s="13"/>
      <c r="H50" s="16"/>
    </row>
    <row r="69" spans="1:1" x14ac:dyDescent="0.3">
      <c r="A69" s="17" t="s">
        <v>284</v>
      </c>
    </row>
    <row r="70" spans="1:1" x14ac:dyDescent="0.3">
      <c r="A70" s="42" t="s">
        <v>60</v>
      </c>
    </row>
    <row r="71" spans="1:1" ht="15" customHeight="1" x14ac:dyDescent="0.3"/>
    <row r="72" spans="1:1" ht="15" customHeight="1" x14ac:dyDescent="0.3"/>
    <row r="75" spans="1:1" ht="15" customHeight="1" x14ac:dyDescent="0.3"/>
    <row r="76" spans="1:1" ht="15" customHeight="1" x14ac:dyDescent="0.3"/>
    <row r="81" spans="1:1" ht="15" customHeight="1" x14ac:dyDescent="0.3"/>
    <row r="83" spans="1:1" x14ac:dyDescent="0.3">
      <c r="A83" s="17" t="s">
        <v>279</v>
      </c>
    </row>
    <row r="84" spans="1:1" x14ac:dyDescent="0.3">
      <c r="A84" s="17" t="s">
        <v>60</v>
      </c>
    </row>
    <row r="98" spans="1:1" x14ac:dyDescent="0.3">
      <c r="A98" s="17" t="s">
        <v>279</v>
      </c>
    </row>
    <row r="99" spans="1:1" x14ac:dyDescent="0.3">
      <c r="A99" s="17" t="s">
        <v>60</v>
      </c>
    </row>
  </sheetData>
  <mergeCells count="8">
    <mergeCell ref="A49:L49"/>
    <mergeCell ref="A40:H40"/>
    <mergeCell ref="B3:D3"/>
    <mergeCell ref="A8:C8"/>
    <mergeCell ref="K13:O13"/>
    <mergeCell ref="H3:K3"/>
    <mergeCell ref="A36:O36"/>
    <mergeCell ref="B13:I13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76"/>
  <sheetViews>
    <sheetView showGridLines="0" topLeftCell="A7" zoomScaleNormal="100" workbookViewId="0">
      <selection activeCell="L8" sqref="L8"/>
    </sheetView>
  </sheetViews>
  <sheetFormatPr defaultRowHeight="14.4" x14ac:dyDescent="0.3"/>
  <cols>
    <col min="1" max="1" width="15.44140625" customWidth="1"/>
    <col min="2" max="2" width="9" customWidth="1"/>
    <col min="3" max="3" width="9.33203125" customWidth="1"/>
    <col min="4" max="4" width="8.109375" customWidth="1"/>
    <col min="5" max="5" width="0.88671875" customWidth="1"/>
    <col min="6" max="6" width="9" customWidth="1"/>
    <col min="7" max="7" width="0.88671875" customWidth="1"/>
    <col min="8" max="8" width="9.5546875" customWidth="1"/>
    <col min="9" max="9" width="7.44140625" customWidth="1"/>
    <col min="10" max="10" width="9" customWidth="1"/>
  </cols>
  <sheetData>
    <row r="1" spans="1:11" x14ac:dyDescent="0.3">
      <c r="A1" s="29" t="s">
        <v>340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H3" s="52"/>
      <c r="I3" s="57" t="s">
        <v>274</v>
      </c>
      <c r="J3" s="57"/>
      <c r="K3" s="18"/>
    </row>
    <row r="4" spans="1:11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"/>
      <c r="H4" s="21" t="s">
        <v>17</v>
      </c>
      <c r="I4" s="21" t="s">
        <v>270</v>
      </c>
      <c r="J4" s="21" t="s">
        <v>271</v>
      </c>
    </row>
    <row r="5" spans="1:11" x14ac:dyDescent="0.3">
      <c r="A5" s="12" t="s">
        <v>46</v>
      </c>
      <c r="B5" s="22">
        <v>14962</v>
      </c>
      <c r="C5" s="22">
        <v>7696</v>
      </c>
      <c r="D5" s="22">
        <v>7266</v>
      </c>
      <c r="E5" s="22"/>
      <c r="F5" s="22">
        <v>7706</v>
      </c>
      <c r="H5" s="12">
        <v>51.5</v>
      </c>
      <c r="I5" s="12">
        <v>48.8</v>
      </c>
      <c r="J5" s="12">
        <v>54.3</v>
      </c>
    </row>
    <row r="6" spans="1:11" ht="15" customHeight="1" x14ac:dyDescent="0.3">
      <c r="A6" s="13" t="s">
        <v>16</v>
      </c>
      <c r="B6" s="23">
        <v>5965</v>
      </c>
      <c r="C6" s="23">
        <v>3181</v>
      </c>
      <c r="D6" s="23">
        <v>2784</v>
      </c>
      <c r="E6" s="23"/>
      <c r="F6" s="23">
        <v>2686</v>
      </c>
      <c r="H6" s="14">
        <v>45</v>
      </c>
      <c r="I6" s="13">
        <v>43.4</v>
      </c>
      <c r="J6" s="13">
        <v>46.9</v>
      </c>
    </row>
    <row r="7" spans="1:11" ht="15" thickBot="1" x14ac:dyDescent="0.35">
      <c r="A7" s="24" t="s">
        <v>269</v>
      </c>
      <c r="B7" s="25">
        <v>8997</v>
      </c>
      <c r="C7" s="25">
        <v>4515</v>
      </c>
      <c r="D7" s="25">
        <v>4482</v>
      </c>
      <c r="E7" s="25"/>
      <c r="F7" s="25">
        <v>5020</v>
      </c>
      <c r="G7" s="41"/>
      <c r="H7" s="43">
        <v>55.8</v>
      </c>
      <c r="I7" s="24">
        <v>52.7</v>
      </c>
      <c r="J7" s="24">
        <v>58.9</v>
      </c>
    </row>
    <row r="8" spans="1:11" x14ac:dyDescent="0.3">
      <c r="A8" s="138" t="s">
        <v>54</v>
      </c>
      <c r="B8" s="138"/>
      <c r="C8" s="138"/>
    </row>
    <row r="11" spans="1:11" x14ac:dyDescent="0.3">
      <c r="A11" s="29" t="s">
        <v>341</v>
      </c>
    </row>
    <row r="12" spans="1:11" ht="15" thickBo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12"/>
    </row>
    <row r="13" spans="1:11" x14ac:dyDescent="0.3">
      <c r="A13" s="13" t="s">
        <v>0</v>
      </c>
      <c r="B13" s="142" t="s">
        <v>26</v>
      </c>
      <c r="C13" s="142"/>
      <c r="D13" s="142"/>
      <c r="E13" s="142"/>
      <c r="F13" s="142"/>
      <c r="G13" s="18"/>
      <c r="H13" s="141" t="s">
        <v>275</v>
      </c>
      <c r="I13" s="142"/>
      <c r="J13" s="142"/>
      <c r="K13" s="18"/>
    </row>
    <row r="14" spans="1:11" ht="27" customHeight="1" x14ac:dyDescent="0.3">
      <c r="A14" s="31"/>
      <c r="B14" s="32" t="s">
        <v>17</v>
      </c>
      <c r="C14" s="33" t="s">
        <v>49</v>
      </c>
      <c r="D14" s="33" t="s">
        <v>52</v>
      </c>
      <c r="E14" s="33"/>
      <c r="F14" s="33" t="s">
        <v>51</v>
      </c>
      <c r="G14" s="33"/>
      <c r="H14" s="33" t="s">
        <v>49</v>
      </c>
      <c r="I14" s="78" t="s">
        <v>52</v>
      </c>
      <c r="J14" s="33" t="s">
        <v>51</v>
      </c>
    </row>
    <row r="15" spans="1:11" x14ac:dyDescent="0.3">
      <c r="A15" s="13" t="s">
        <v>1</v>
      </c>
      <c r="B15" s="23">
        <v>351</v>
      </c>
      <c r="C15" s="23">
        <v>315</v>
      </c>
      <c r="D15" s="23">
        <v>32</v>
      </c>
      <c r="E15" s="23"/>
      <c r="F15" s="23">
        <v>4</v>
      </c>
      <c r="G15" s="30"/>
      <c r="H15" s="34">
        <v>89.743589743589752</v>
      </c>
      <c r="I15" s="34">
        <v>9.116809116809117</v>
      </c>
      <c r="J15" s="34">
        <v>1.1396011396011396</v>
      </c>
    </row>
    <row r="16" spans="1:11" x14ac:dyDescent="0.3">
      <c r="A16" s="13" t="s">
        <v>2</v>
      </c>
      <c r="B16" s="23">
        <v>263</v>
      </c>
      <c r="C16" s="23">
        <v>124</v>
      </c>
      <c r="D16" s="23">
        <v>115</v>
      </c>
      <c r="E16" s="23"/>
      <c r="F16" s="23">
        <v>24</v>
      </c>
      <c r="G16" s="23"/>
      <c r="H16" s="34">
        <v>47.148288973384027</v>
      </c>
      <c r="I16" s="34">
        <v>43.726235741444867</v>
      </c>
      <c r="J16" s="34">
        <v>9.1254752851711025</v>
      </c>
    </row>
    <row r="17" spans="1:10" x14ac:dyDescent="0.3">
      <c r="A17" s="13" t="s">
        <v>3</v>
      </c>
      <c r="B17" s="23">
        <v>694</v>
      </c>
      <c r="C17" s="23">
        <v>358</v>
      </c>
      <c r="D17" s="23">
        <v>316</v>
      </c>
      <c r="E17" s="23"/>
      <c r="F17" s="23">
        <v>20</v>
      </c>
      <c r="G17" s="23"/>
      <c r="H17" s="34">
        <v>51.585014409221898</v>
      </c>
      <c r="I17" s="34">
        <v>45.533141210374637</v>
      </c>
      <c r="J17" s="34">
        <v>2.8818443804034581</v>
      </c>
    </row>
    <row r="18" spans="1:10" x14ac:dyDescent="0.3">
      <c r="A18" s="13" t="s">
        <v>4</v>
      </c>
      <c r="B18" s="23">
        <v>320</v>
      </c>
      <c r="C18" s="23">
        <v>181</v>
      </c>
      <c r="D18" s="23">
        <v>121</v>
      </c>
      <c r="E18" s="23"/>
      <c r="F18" s="23">
        <v>18</v>
      </c>
      <c r="G18" s="30"/>
      <c r="H18" s="34">
        <v>56.562500000000007</v>
      </c>
      <c r="I18" s="34">
        <v>37.8125</v>
      </c>
      <c r="J18" s="34">
        <v>5.625</v>
      </c>
    </row>
    <row r="19" spans="1:10" x14ac:dyDescent="0.3">
      <c r="A19" s="13" t="s">
        <v>5</v>
      </c>
      <c r="B19" s="23">
        <v>206</v>
      </c>
      <c r="C19" s="23">
        <v>111</v>
      </c>
      <c r="D19" s="23">
        <v>94</v>
      </c>
      <c r="E19" s="23"/>
      <c r="F19" s="23">
        <v>1</v>
      </c>
      <c r="G19" s="30"/>
      <c r="H19" s="34">
        <v>53.883495145631066</v>
      </c>
      <c r="I19" s="34">
        <v>45.631067961165051</v>
      </c>
      <c r="J19" s="34">
        <v>0.48543689320388345</v>
      </c>
    </row>
    <row r="20" spans="1:10" x14ac:dyDescent="0.3">
      <c r="A20" s="13" t="s">
        <v>6</v>
      </c>
      <c r="B20" s="23">
        <v>401</v>
      </c>
      <c r="C20" s="23">
        <v>248</v>
      </c>
      <c r="D20" s="23">
        <v>143</v>
      </c>
      <c r="E20" s="23"/>
      <c r="F20" s="23">
        <v>10</v>
      </c>
      <c r="G20" s="23"/>
      <c r="H20" s="34">
        <v>61.845386533665838</v>
      </c>
      <c r="I20" s="34">
        <v>35.660847880299251</v>
      </c>
      <c r="J20" s="34">
        <v>2.4937655860349128</v>
      </c>
    </row>
    <row r="21" spans="1:10" x14ac:dyDescent="0.3">
      <c r="A21" s="13" t="s">
        <v>7</v>
      </c>
      <c r="B21" s="23">
        <v>724</v>
      </c>
      <c r="C21" s="23">
        <v>375</v>
      </c>
      <c r="D21" s="23">
        <v>310</v>
      </c>
      <c r="E21" s="23"/>
      <c r="F21" s="23">
        <v>39</v>
      </c>
      <c r="G21" s="23"/>
      <c r="H21" s="34">
        <v>51.795580110497241</v>
      </c>
      <c r="I21" s="34">
        <v>42.817679558011051</v>
      </c>
      <c r="J21" s="34">
        <v>5.3867403314917128</v>
      </c>
    </row>
    <row r="22" spans="1:10" x14ac:dyDescent="0.3">
      <c r="A22" s="13" t="s">
        <v>8</v>
      </c>
      <c r="B22" s="23">
        <v>269</v>
      </c>
      <c r="C22" s="23">
        <v>256</v>
      </c>
      <c r="D22" s="28">
        <v>12</v>
      </c>
      <c r="E22" s="28"/>
      <c r="F22" s="23">
        <v>1</v>
      </c>
      <c r="G22" s="23"/>
      <c r="H22" s="34">
        <v>95.167286245353154</v>
      </c>
      <c r="I22" s="34">
        <v>4.4609665427509295</v>
      </c>
      <c r="J22" s="34">
        <v>0.37174721189591076</v>
      </c>
    </row>
    <row r="23" spans="1:10" x14ac:dyDescent="0.3">
      <c r="A23" s="13" t="s">
        <v>9</v>
      </c>
      <c r="B23" s="23">
        <v>112</v>
      </c>
      <c r="C23" s="23">
        <v>73</v>
      </c>
      <c r="D23" s="23">
        <v>32</v>
      </c>
      <c r="E23" s="23"/>
      <c r="F23" s="23">
        <v>7</v>
      </c>
      <c r="G23" s="23"/>
      <c r="H23" s="34">
        <v>65.178571428571431</v>
      </c>
      <c r="I23" s="34">
        <v>28.571428571428569</v>
      </c>
      <c r="J23" s="34">
        <v>6.25</v>
      </c>
    </row>
    <row r="24" spans="1:10" x14ac:dyDescent="0.3">
      <c r="A24" s="13" t="s">
        <v>10</v>
      </c>
      <c r="B24" s="23">
        <v>280</v>
      </c>
      <c r="C24" s="23">
        <v>130</v>
      </c>
      <c r="D24" s="23">
        <v>107</v>
      </c>
      <c r="E24" s="23"/>
      <c r="F24" s="23">
        <v>43</v>
      </c>
      <c r="G24" s="23"/>
      <c r="H24" s="34">
        <v>46.428571428571431</v>
      </c>
      <c r="I24" s="34">
        <v>38.214285714285708</v>
      </c>
      <c r="J24" s="34">
        <v>15.357142857142858</v>
      </c>
    </row>
    <row r="25" spans="1:10" x14ac:dyDescent="0.3">
      <c r="A25" s="13" t="s">
        <v>11</v>
      </c>
      <c r="B25" s="23">
        <v>133</v>
      </c>
      <c r="C25" s="23">
        <v>77</v>
      </c>
      <c r="D25" s="28">
        <v>52</v>
      </c>
      <c r="E25" s="28"/>
      <c r="F25" s="23">
        <v>4</v>
      </c>
      <c r="G25" s="23"/>
      <c r="H25" s="34">
        <v>57.894736842105267</v>
      </c>
      <c r="I25" s="34">
        <v>39.097744360902254</v>
      </c>
      <c r="J25" s="34">
        <v>3.007518796992481</v>
      </c>
    </row>
    <row r="26" spans="1:10" x14ac:dyDescent="0.3">
      <c r="A26" s="13" t="s">
        <v>12</v>
      </c>
      <c r="B26" s="23">
        <v>586</v>
      </c>
      <c r="C26" s="23">
        <v>368</v>
      </c>
      <c r="D26" s="23">
        <v>201</v>
      </c>
      <c r="E26" s="23"/>
      <c r="F26" s="23">
        <v>17</v>
      </c>
      <c r="G26" s="23"/>
      <c r="H26" s="34">
        <v>62.798634812286693</v>
      </c>
      <c r="I26" s="34">
        <v>34.30034129692833</v>
      </c>
      <c r="J26" s="34">
        <v>2.901023890784983</v>
      </c>
    </row>
    <row r="27" spans="1:10" x14ac:dyDescent="0.3">
      <c r="A27" s="13" t="s">
        <v>13</v>
      </c>
      <c r="B27" s="23">
        <v>85</v>
      </c>
      <c r="C27" s="23">
        <v>62</v>
      </c>
      <c r="D27" s="28">
        <v>23</v>
      </c>
      <c r="E27" s="28"/>
      <c r="F27" s="80" t="s">
        <v>281</v>
      </c>
      <c r="G27" s="30"/>
      <c r="H27" s="34">
        <v>72.941176470588232</v>
      </c>
      <c r="I27" s="34">
        <v>27.058823529411764</v>
      </c>
      <c r="J27" s="35" t="s">
        <v>281</v>
      </c>
    </row>
    <row r="28" spans="1:10" x14ac:dyDescent="0.3">
      <c r="A28" s="13" t="s">
        <v>14</v>
      </c>
      <c r="B28" s="23">
        <v>380</v>
      </c>
      <c r="C28" s="23">
        <v>187</v>
      </c>
      <c r="D28" s="23">
        <v>183</v>
      </c>
      <c r="E28" s="23"/>
      <c r="F28" s="23">
        <v>10</v>
      </c>
      <c r="G28" s="23"/>
      <c r="H28" s="34">
        <v>49.210526315789473</v>
      </c>
      <c r="I28" s="34">
        <v>48.157894736842103</v>
      </c>
      <c r="J28" s="34">
        <v>2.6315789473684208</v>
      </c>
    </row>
    <row r="29" spans="1:10" x14ac:dyDescent="0.3">
      <c r="A29" s="13" t="s">
        <v>15</v>
      </c>
      <c r="B29" s="23">
        <v>197</v>
      </c>
      <c r="C29" s="23">
        <v>138</v>
      </c>
      <c r="D29" s="23">
        <v>54</v>
      </c>
      <c r="E29" s="23"/>
      <c r="F29" s="23">
        <v>5</v>
      </c>
      <c r="G29" s="23"/>
      <c r="H29" s="34">
        <v>70.050761421319791</v>
      </c>
      <c r="I29" s="34">
        <v>27.411167512690355</v>
      </c>
      <c r="J29" s="34">
        <v>2.5380710659898478</v>
      </c>
    </row>
    <row r="30" spans="1:10" x14ac:dyDescent="0.3">
      <c r="A30" s="13" t="s">
        <v>16</v>
      </c>
      <c r="B30" s="23">
        <v>2670</v>
      </c>
      <c r="C30" s="23">
        <v>2185</v>
      </c>
      <c r="D30" s="23">
        <v>277</v>
      </c>
      <c r="E30" s="23"/>
      <c r="F30" s="23">
        <v>208</v>
      </c>
      <c r="G30" s="23"/>
      <c r="H30" s="34">
        <v>81.835205992509358</v>
      </c>
      <c r="I30" s="34">
        <v>10.374531835205993</v>
      </c>
      <c r="J30" s="34">
        <v>7.7902621722846437</v>
      </c>
    </row>
    <row r="31" spans="1:10" ht="21" customHeight="1" x14ac:dyDescent="0.3">
      <c r="A31" s="13" t="s">
        <v>269</v>
      </c>
      <c r="B31" s="23">
        <v>5001</v>
      </c>
      <c r="C31" s="23">
        <v>3003</v>
      </c>
      <c r="D31" s="23">
        <v>1795</v>
      </c>
      <c r="E31" s="23"/>
      <c r="F31" s="23">
        <v>203</v>
      </c>
      <c r="G31" s="23"/>
      <c r="H31" s="34">
        <v>60.047990401919613</v>
      </c>
      <c r="I31" s="34">
        <v>35.892821435712854</v>
      </c>
      <c r="J31" s="34">
        <v>4.0591881623675263</v>
      </c>
    </row>
    <row r="32" spans="1:10" x14ac:dyDescent="0.3">
      <c r="A32" s="13" t="s">
        <v>277</v>
      </c>
      <c r="B32" s="23">
        <v>3667</v>
      </c>
      <c r="C32" s="23">
        <v>1978</v>
      </c>
      <c r="D32" s="23">
        <v>1521</v>
      </c>
      <c r="E32" s="23"/>
      <c r="F32" s="23">
        <v>168</v>
      </c>
      <c r="G32" s="23"/>
      <c r="H32" s="34">
        <v>53.940550859012816</v>
      </c>
      <c r="I32" s="34">
        <v>41.478047450231799</v>
      </c>
      <c r="J32" s="34">
        <v>4.5814016907553858</v>
      </c>
    </row>
    <row r="33" spans="1:11" x14ac:dyDescent="0.3">
      <c r="A33" s="13" t="s">
        <v>44</v>
      </c>
      <c r="B33" s="23">
        <v>1334</v>
      </c>
      <c r="C33" s="23">
        <v>1025</v>
      </c>
      <c r="D33" s="23">
        <v>274</v>
      </c>
      <c r="E33" s="23"/>
      <c r="F33" s="23">
        <v>35</v>
      </c>
      <c r="G33" s="23"/>
      <c r="H33" s="34">
        <v>76.83658170914542</v>
      </c>
      <c r="I33" s="34">
        <v>20.539730134932537</v>
      </c>
      <c r="J33" s="34">
        <v>2.6236881559220389</v>
      </c>
    </row>
    <row r="34" spans="1:11" ht="15" thickBot="1" x14ac:dyDescent="0.35">
      <c r="A34" s="26" t="s">
        <v>46</v>
      </c>
      <c r="B34" s="27">
        <v>7671</v>
      </c>
      <c r="C34" s="27">
        <v>5188</v>
      </c>
      <c r="D34" s="27">
        <v>2072</v>
      </c>
      <c r="E34" s="27"/>
      <c r="F34" s="27">
        <v>411</v>
      </c>
      <c r="G34" s="27"/>
      <c r="H34" s="36">
        <v>67.631338808499535</v>
      </c>
      <c r="I34" s="36">
        <v>27.010819971320561</v>
      </c>
      <c r="J34" s="36">
        <v>5.3578412201798988</v>
      </c>
    </row>
    <row r="35" spans="1:11" x14ac:dyDescent="0.3">
      <c r="A35" s="17" t="s">
        <v>284</v>
      </c>
      <c r="B35" s="22"/>
    </row>
    <row r="36" spans="1:11" x14ac:dyDescent="0.3">
      <c r="A36" s="17" t="s">
        <v>53</v>
      </c>
      <c r="C36" s="13"/>
      <c r="G36" s="13"/>
    </row>
    <row r="37" spans="1:11" x14ac:dyDescent="0.3">
      <c r="B37" s="17"/>
      <c r="C37" s="17"/>
    </row>
    <row r="39" spans="1:11" x14ac:dyDescent="0.3">
      <c r="A39" s="140" t="s">
        <v>342</v>
      </c>
      <c r="B39" s="140"/>
      <c r="C39" s="140"/>
      <c r="D39" s="140"/>
      <c r="E39" s="140"/>
      <c r="F39" s="140"/>
      <c r="G39" s="140"/>
    </row>
    <row r="40" spans="1:11" ht="15" customHeight="1" thickBot="1" x14ac:dyDescent="0.35">
      <c r="A40" s="26"/>
      <c r="B40" s="26"/>
      <c r="C40" s="26"/>
      <c r="D40" s="26"/>
      <c r="E40" s="26"/>
      <c r="F40" s="26"/>
      <c r="G40" s="24"/>
      <c r="H40" s="41"/>
    </row>
    <row r="41" spans="1:11" ht="15" customHeight="1" x14ac:dyDescent="0.3">
      <c r="A41" s="48" t="s">
        <v>36</v>
      </c>
      <c r="B41" s="52"/>
      <c r="C41" s="48" t="s">
        <v>37</v>
      </c>
      <c r="D41" s="52"/>
      <c r="E41" s="49"/>
      <c r="F41" s="49" t="s">
        <v>26</v>
      </c>
      <c r="G41" s="52"/>
      <c r="H41" s="106" t="s">
        <v>275</v>
      </c>
      <c r="I41" s="52"/>
    </row>
    <row r="42" spans="1:11" ht="15" customHeight="1" x14ac:dyDescent="0.3">
      <c r="A42" s="12" t="s">
        <v>543</v>
      </c>
      <c r="C42" s="12" t="s">
        <v>552</v>
      </c>
      <c r="E42" s="22"/>
      <c r="F42" s="22">
        <v>5189</v>
      </c>
      <c r="G42" s="14"/>
      <c r="H42" s="84">
        <v>68.19555789197004</v>
      </c>
      <c r="I42" s="12" t="s">
        <v>282</v>
      </c>
    </row>
    <row r="43" spans="1:11" ht="15" customHeight="1" x14ac:dyDescent="0.3">
      <c r="A43" s="13" t="s">
        <v>553</v>
      </c>
      <c r="C43" s="13" t="s">
        <v>554</v>
      </c>
      <c r="E43" s="23"/>
      <c r="F43" s="23">
        <v>2047</v>
      </c>
      <c r="G43" s="14"/>
      <c r="H43" s="82">
        <v>26.902352477329476</v>
      </c>
    </row>
    <row r="44" spans="1:11" ht="15" customHeight="1" x14ac:dyDescent="0.3">
      <c r="A44" s="13" t="s">
        <v>546</v>
      </c>
      <c r="C44" s="13" t="s">
        <v>555</v>
      </c>
      <c r="E44" s="23"/>
      <c r="F44" s="23">
        <v>373</v>
      </c>
      <c r="H44" s="82">
        <v>4.9020896307004858</v>
      </c>
    </row>
    <row r="45" spans="1:11" ht="15" thickBot="1" x14ac:dyDescent="0.35">
      <c r="A45" s="26" t="s">
        <v>283</v>
      </c>
      <c r="B45" s="41"/>
      <c r="C45" s="41"/>
      <c r="D45" s="41"/>
      <c r="E45" s="27"/>
      <c r="F45" s="27">
        <v>7609</v>
      </c>
      <c r="G45" s="41"/>
      <c r="H45" s="36">
        <v>100</v>
      </c>
      <c r="I45" s="41"/>
    </row>
    <row r="46" spans="1:11" x14ac:dyDescent="0.3">
      <c r="A46" s="138" t="s">
        <v>285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</row>
    <row r="49" spans="1:7" x14ac:dyDescent="0.3">
      <c r="B49" s="67"/>
      <c r="C49" s="67"/>
      <c r="D49" s="22"/>
      <c r="E49" s="22"/>
      <c r="F49" s="13"/>
      <c r="G49" s="16"/>
    </row>
    <row r="60" spans="1:7" x14ac:dyDescent="0.3">
      <c r="A60" s="17" t="s">
        <v>284</v>
      </c>
    </row>
    <row r="61" spans="1:7" x14ac:dyDescent="0.3">
      <c r="A61" s="17" t="s">
        <v>53</v>
      </c>
    </row>
    <row r="68" spans="1:1" ht="15" customHeight="1" x14ac:dyDescent="0.3"/>
    <row r="69" spans="1:1" ht="15" customHeight="1" x14ac:dyDescent="0.3"/>
    <row r="72" spans="1:1" ht="15" customHeight="1" x14ac:dyDescent="0.3"/>
    <row r="74" spans="1:1" x14ac:dyDescent="0.3">
      <c r="A74" s="17" t="s">
        <v>284</v>
      </c>
    </row>
    <row r="75" spans="1:1" x14ac:dyDescent="0.3">
      <c r="A75" s="17" t="s">
        <v>53</v>
      </c>
    </row>
    <row r="76" spans="1:1" ht="14.25" customHeight="1" x14ac:dyDescent="0.3"/>
  </sheetData>
  <mergeCells count="6">
    <mergeCell ref="A46:K46"/>
    <mergeCell ref="H13:J13"/>
    <mergeCell ref="B13:F13"/>
    <mergeCell ref="A39:G39"/>
    <mergeCell ref="B3:D3"/>
    <mergeCell ref="A8:C8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81"/>
  <sheetViews>
    <sheetView showGridLines="0" topLeftCell="A16" zoomScaleNormal="100" workbookViewId="0">
      <selection activeCell="L8" sqref="L8"/>
    </sheetView>
  </sheetViews>
  <sheetFormatPr defaultRowHeight="14.4" x14ac:dyDescent="0.3"/>
  <cols>
    <col min="1" max="1" width="15.44140625" customWidth="1"/>
    <col min="2" max="2" width="9.109375" customWidth="1"/>
    <col min="5" max="5" width="0.88671875" customWidth="1"/>
    <col min="6" max="6" width="9.109375" customWidth="1"/>
    <col min="7" max="7" width="0.88671875" customWidth="1"/>
    <col min="8" max="8" width="9.109375" customWidth="1"/>
    <col min="9" max="9" width="9.44140625" customWidth="1"/>
    <col min="10" max="10" width="9.5546875" customWidth="1"/>
  </cols>
  <sheetData>
    <row r="1" spans="1:11" x14ac:dyDescent="0.3">
      <c r="A1" s="29" t="s">
        <v>343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x14ac:dyDescent="0.3">
      <c r="A3" s="13"/>
      <c r="B3" s="141" t="s">
        <v>19</v>
      </c>
      <c r="C3" s="141"/>
      <c r="D3" s="141"/>
      <c r="E3" s="18"/>
      <c r="F3" s="19" t="s">
        <v>20</v>
      </c>
      <c r="H3" s="52"/>
      <c r="I3" s="57" t="s">
        <v>274</v>
      </c>
      <c r="J3" s="57"/>
      <c r="K3" s="18"/>
    </row>
    <row r="4" spans="1:11" ht="15" customHeight="1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"/>
      <c r="H4" s="21" t="s">
        <v>17</v>
      </c>
      <c r="I4" s="21" t="s">
        <v>270</v>
      </c>
      <c r="J4" s="21" t="s">
        <v>271</v>
      </c>
    </row>
    <row r="5" spans="1:11" x14ac:dyDescent="0.3">
      <c r="A5" s="12" t="s">
        <v>46</v>
      </c>
      <c r="B5" s="22">
        <v>16263</v>
      </c>
      <c r="C5" s="22">
        <v>8336</v>
      </c>
      <c r="D5" s="22">
        <v>7927</v>
      </c>
      <c r="E5" s="22"/>
      <c r="F5" s="22">
        <v>9510</v>
      </c>
      <c r="G5" s="13"/>
      <c r="H5" s="12">
        <v>58.5</v>
      </c>
      <c r="I5" s="16">
        <v>58</v>
      </c>
      <c r="J5" s="12">
        <v>58.9</v>
      </c>
    </row>
    <row r="6" spans="1:11" x14ac:dyDescent="0.3">
      <c r="A6" s="13" t="s">
        <v>16</v>
      </c>
      <c r="B6" s="23">
        <v>6728</v>
      </c>
      <c r="C6" s="23">
        <v>3565</v>
      </c>
      <c r="D6" s="23">
        <v>3163</v>
      </c>
      <c r="E6" s="23"/>
      <c r="F6" s="23">
        <v>3539</v>
      </c>
      <c r="G6" s="13"/>
      <c r="H6" s="13">
        <v>52.6</v>
      </c>
      <c r="I6" s="13">
        <v>53.1</v>
      </c>
      <c r="J6" s="13">
        <v>52.1</v>
      </c>
    </row>
    <row r="7" spans="1:11" ht="15" customHeight="1" thickBot="1" x14ac:dyDescent="0.35">
      <c r="A7" s="24" t="s">
        <v>269</v>
      </c>
      <c r="B7" s="25">
        <v>9535</v>
      </c>
      <c r="C7" s="25">
        <v>4771</v>
      </c>
      <c r="D7" s="25">
        <v>4764</v>
      </c>
      <c r="E7" s="25"/>
      <c r="F7" s="25">
        <v>5971</v>
      </c>
      <c r="G7" s="24"/>
      <c r="H7" s="43">
        <v>62.6</v>
      </c>
      <c r="I7" s="24">
        <v>61.7</v>
      </c>
      <c r="J7" s="24">
        <v>63.5</v>
      </c>
    </row>
    <row r="8" spans="1:11" x14ac:dyDescent="0.3">
      <c r="A8" s="138" t="s">
        <v>48</v>
      </c>
      <c r="B8" s="138"/>
      <c r="C8" s="138"/>
    </row>
    <row r="10" spans="1:11" x14ac:dyDescent="0.3">
      <c r="B10" s="17"/>
      <c r="C10" s="17"/>
    </row>
    <row r="11" spans="1:11" x14ac:dyDescent="0.3">
      <c r="A11" s="29" t="s">
        <v>431</v>
      </c>
    </row>
    <row r="12" spans="1:11" ht="15" thickBot="1" x14ac:dyDescent="0.35">
      <c r="A12" s="26"/>
      <c r="B12" s="26"/>
      <c r="C12" s="26"/>
      <c r="D12" s="26"/>
      <c r="E12" s="26"/>
      <c r="F12" s="26"/>
      <c r="G12" s="26"/>
      <c r="H12" s="26"/>
    </row>
    <row r="13" spans="1:11" x14ac:dyDescent="0.3">
      <c r="A13" s="13" t="s">
        <v>0</v>
      </c>
      <c r="B13" s="142" t="s">
        <v>26</v>
      </c>
      <c r="C13" s="142"/>
      <c r="D13" s="142"/>
      <c r="E13" s="18"/>
      <c r="F13" s="142" t="s">
        <v>275</v>
      </c>
      <c r="G13" s="142"/>
      <c r="H13" s="142"/>
    </row>
    <row r="14" spans="1:11" ht="24" x14ac:dyDescent="0.3">
      <c r="A14" s="31"/>
      <c r="B14" s="32" t="s">
        <v>17</v>
      </c>
      <c r="C14" s="33" t="s">
        <v>49</v>
      </c>
      <c r="D14" s="33" t="s">
        <v>50</v>
      </c>
      <c r="E14" s="33"/>
      <c r="F14" s="78" t="s">
        <v>49</v>
      </c>
      <c r="G14" s="78"/>
      <c r="H14" s="78" t="s">
        <v>50</v>
      </c>
    </row>
    <row r="15" spans="1:11" x14ac:dyDescent="0.3">
      <c r="A15" s="13" t="s">
        <v>1</v>
      </c>
      <c r="B15" s="23">
        <v>357</v>
      </c>
      <c r="C15" s="23">
        <v>287</v>
      </c>
      <c r="D15" s="23">
        <v>70</v>
      </c>
      <c r="E15" s="23"/>
      <c r="F15" s="34">
        <v>80.392156862745097</v>
      </c>
      <c r="G15" s="30"/>
      <c r="H15" s="34">
        <v>19.607843137254903</v>
      </c>
    </row>
    <row r="16" spans="1:11" x14ac:dyDescent="0.3">
      <c r="A16" s="13" t="s">
        <v>2</v>
      </c>
      <c r="B16" s="23">
        <v>318</v>
      </c>
      <c r="C16" s="23">
        <v>108</v>
      </c>
      <c r="D16" s="23">
        <v>210</v>
      </c>
      <c r="E16" s="23"/>
      <c r="F16" s="34">
        <v>33.962264150943398</v>
      </c>
      <c r="G16" s="23"/>
      <c r="H16" s="34">
        <v>66.037735849056602</v>
      </c>
    </row>
    <row r="17" spans="1:11" x14ac:dyDescent="0.3">
      <c r="A17" s="13" t="s">
        <v>3</v>
      </c>
      <c r="B17" s="23">
        <v>789</v>
      </c>
      <c r="C17" s="23">
        <v>300</v>
      </c>
      <c r="D17" s="23">
        <v>489</v>
      </c>
      <c r="E17" s="23"/>
      <c r="F17" s="34">
        <v>38.022813688212928</v>
      </c>
      <c r="G17" s="23"/>
      <c r="H17" s="34">
        <v>61.977186311787072</v>
      </c>
    </row>
    <row r="18" spans="1:11" x14ac:dyDescent="0.3">
      <c r="A18" s="13" t="s">
        <v>4</v>
      </c>
      <c r="B18" s="23">
        <v>358</v>
      </c>
      <c r="C18" s="23">
        <v>196</v>
      </c>
      <c r="D18" s="23">
        <v>162</v>
      </c>
      <c r="E18" s="23"/>
      <c r="F18" s="34">
        <v>54.748603351955303</v>
      </c>
      <c r="G18" s="30"/>
      <c r="H18" s="34">
        <v>45.251396648044697</v>
      </c>
      <c r="I18" s="17"/>
      <c r="J18" s="17"/>
      <c r="K18" s="17"/>
    </row>
    <row r="19" spans="1:11" ht="15" customHeight="1" x14ac:dyDescent="0.3">
      <c r="A19" s="13" t="s">
        <v>5</v>
      </c>
      <c r="B19" s="23">
        <v>225</v>
      </c>
      <c r="C19" s="23">
        <v>144</v>
      </c>
      <c r="D19" s="23">
        <v>81</v>
      </c>
      <c r="E19" s="23"/>
      <c r="F19" s="34">
        <v>64</v>
      </c>
      <c r="G19" s="30"/>
      <c r="H19" s="34">
        <v>36</v>
      </c>
    </row>
    <row r="20" spans="1:11" x14ac:dyDescent="0.3">
      <c r="A20" s="13" t="s">
        <v>6</v>
      </c>
      <c r="B20" s="23">
        <v>468</v>
      </c>
      <c r="C20" s="23">
        <v>195</v>
      </c>
      <c r="D20" s="23">
        <v>273</v>
      </c>
      <c r="E20" s="23"/>
      <c r="F20" s="34">
        <v>41.666666666666671</v>
      </c>
      <c r="G20" s="23"/>
      <c r="H20" s="34">
        <v>58.333333333333336</v>
      </c>
    </row>
    <row r="21" spans="1:11" x14ac:dyDescent="0.3">
      <c r="A21" s="13" t="s">
        <v>7</v>
      </c>
      <c r="B21" s="23">
        <v>914</v>
      </c>
      <c r="C21" s="23">
        <v>408</v>
      </c>
      <c r="D21" s="23">
        <v>506</v>
      </c>
      <c r="E21" s="23"/>
      <c r="F21" s="34">
        <v>44.63894967177243</v>
      </c>
      <c r="G21" s="23"/>
      <c r="H21" s="34">
        <v>55.36105032822757</v>
      </c>
    </row>
    <row r="22" spans="1:11" x14ac:dyDescent="0.3">
      <c r="A22" s="13" t="s">
        <v>8</v>
      </c>
      <c r="B22" s="23">
        <v>301</v>
      </c>
      <c r="C22" s="23">
        <v>270</v>
      </c>
      <c r="D22" s="28">
        <v>31</v>
      </c>
      <c r="E22" s="28"/>
      <c r="F22" s="34">
        <v>89.700996677740861</v>
      </c>
      <c r="G22" s="23"/>
      <c r="H22" s="34">
        <v>10.299003322259136</v>
      </c>
      <c r="I22" s="12"/>
      <c r="J22" s="12"/>
    </row>
    <row r="23" spans="1:11" x14ac:dyDescent="0.3">
      <c r="A23" s="13" t="s">
        <v>9</v>
      </c>
      <c r="B23" s="23">
        <v>133</v>
      </c>
      <c r="C23" s="23">
        <v>72</v>
      </c>
      <c r="D23" s="23">
        <v>61</v>
      </c>
      <c r="E23" s="23"/>
      <c r="F23" s="34">
        <v>54.13533834586466</v>
      </c>
      <c r="G23" s="23"/>
      <c r="H23" s="34">
        <v>45.864661654135332</v>
      </c>
      <c r="I23" s="18"/>
      <c r="J23" s="18"/>
    </row>
    <row r="24" spans="1:11" x14ac:dyDescent="0.3">
      <c r="A24" s="13" t="s">
        <v>10</v>
      </c>
      <c r="B24" s="23">
        <v>327</v>
      </c>
      <c r="C24" s="23">
        <v>163</v>
      </c>
      <c r="D24" s="23">
        <v>164</v>
      </c>
      <c r="E24" s="23"/>
      <c r="F24" s="34">
        <v>49.847094801223243</v>
      </c>
      <c r="G24" s="23"/>
      <c r="H24" s="34">
        <v>50.15290519877675</v>
      </c>
      <c r="I24" s="54"/>
      <c r="J24" s="54"/>
    </row>
    <row r="25" spans="1:11" x14ac:dyDescent="0.3">
      <c r="A25" s="13" t="s">
        <v>11</v>
      </c>
      <c r="B25" s="23">
        <v>116</v>
      </c>
      <c r="C25" s="23">
        <v>68</v>
      </c>
      <c r="D25" s="28">
        <v>48</v>
      </c>
      <c r="E25" s="28"/>
      <c r="F25" s="34">
        <v>58.620689655172406</v>
      </c>
      <c r="G25" s="23"/>
      <c r="H25" s="34">
        <v>41.379310344827587</v>
      </c>
      <c r="I25" s="34"/>
      <c r="J25" s="34"/>
    </row>
    <row r="26" spans="1:11" x14ac:dyDescent="0.3">
      <c r="A26" s="13" t="s">
        <v>12</v>
      </c>
      <c r="B26" s="23">
        <v>702</v>
      </c>
      <c r="C26" s="23">
        <v>405</v>
      </c>
      <c r="D26" s="23">
        <v>297</v>
      </c>
      <c r="E26" s="23"/>
      <c r="F26" s="34">
        <v>57.692307692307686</v>
      </c>
      <c r="G26" s="23"/>
      <c r="H26" s="34">
        <v>42.307692307692307</v>
      </c>
      <c r="I26" s="34"/>
      <c r="J26" s="34"/>
    </row>
    <row r="27" spans="1:11" x14ac:dyDescent="0.3">
      <c r="A27" s="13" t="s">
        <v>13</v>
      </c>
      <c r="B27" s="23">
        <v>86</v>
      </c>
      <c r="C27" s="23">
        <v>44</v>
      </c>
      <c r="D27" s="28">
        <v>42</v>
      </c>
      <c r="E27" s="28"/>
      <c r="F27" s="34">
        <v>51.162790697674424</v>
      </c>
      <c r="G27" s="30"/>
      <c r="H27" s="34">
        <v>48.837209302325576</v>
      </c>
      <c r="I27" s="34"/>
      <c r="J27" s="34"/>
    </row>
    <row r="28" spans="1:11" x14ac:dyDescent="0.3">
      <c r="A28" s="13" t="s">
        <v>14</v>
      </c>
      <c r="B28" s="23">
        <v>419</v>
      </c>
      <c r="C28" s="23">
        <v>208</v>
      </c>
      <c r="D28" s="23">
        <v>211</v>
      </c>
      <c r="E28" s="23"/>
      <c r="F28" s="34">
        <v>49.64200477326969</v>
      </c>
      <c r="G28" s="23"/>
      <c r="H28" s="34">
        <v>50.35799522673031</v>
      </c>
      <c r="I28" s="34"/>
      <c r="J28" s="34"/>
    </row>
    <row r="29" spans="1:11" x14ac:dyDescent="0.3">
      <c r="A29" s="13" t="s">
        <v>15</v>
      </c>
      <c r="B29" s="23">
        <v>186</v>
      </c>
      <c r="C29" s="23">
        <v>123</v>
      </c>
      <c r="D29" s="23">
        <v>63</v>
      </c>
      <c r="E29" s="23"/>
      <c r="F29" s="34">
        <v>66.129032258064512</v>
      </c>
      <c r="G29" s="23"/>
      <c r="H29" s="34">
        <v>33.87096774193548</v>
      </c>
      <c r="I29" s="34"/>
      <c r="J29" s="34"/>
    </row>
    <row r="30" spans="1:11" x14ac:dyDescent="0.3">
      <c r="A30" s="13" t="s">
        <v>16</v>
      </c>
      <c r="B30" s="23">
        <v>3245</v>
      </c>
      <c r="C30" s="23">
        <v>2480</v>
      </c>
      <c r="D30" s="23">
        <v>765</v>
      </c>
      <c r="E30" s="23"/>
      <c r="F30" s="34">
        <v>76.425269645608623</v>
      </c>
      <c r="G30" s="23"/>
      <c r="H30" s="34">
        <v>23.57473035439137</v>
      </c>
      <c r="I30" s="34"/>
      <c r="J30" s="34"/>
    </row>
    <row r="31" spans="1:11" ht="21" customHeight="1" x14ac:dyDescent="0.3">
      <c r="A31" s="13" t="s">
        <v>22</v>
      </c>
      <c r="B31" s="23">
        <v>5699</v>
      </c>
      <c r="C31" s="23">
        <v>2991</v>
      </c>
      <c r="D31" s="23">
        <v>2708</v>
      </c>
      <c r="E31" s="23"/>
      <c r="F31" s="34">
        <v>52.48289173539218</v>
      </c>
      <c r="G31" s="23"/>
      <c r="H31" s="34">
        <v>47.517108264607828</v>
      </c>
      <c r="I31" s="34"/>
      <c r="J31" s="34"/>
    </row>
    <row r="32" spans="1:11" x14ac:dyDescent="0.3">
      <c r="A32" s="13" t="s">
        <v>277</v>
      </c>
      <c r="B32" s="23">
        <v>4278</v>
      </c>
      <c r="C32" s="23">
        <v>1999</v>
      </c>
      <c r="D32" s="23">
        <v>2279</v>
      </c>
      <c r="E32" s="23"/>
      <c r="F32" s="34">
        <v>46.72744273024778</v>
      </c>
      <c r="G32" s="23"/>
      <c r="H32" s="34">
        <v>53.27255726975222</v>
      </c>
      <c r="I32" s="34"/>
      <c r="J32" s="34"/>
    </row>
    <row r="33" spans="1:10" x14ac:dyDescent="0.3">
      <c r="A33" s="13" t="s">
        <v>44</v>
      </c>
      <c r="B33" s="23">
        <v>1421</v>
      </c>
      <c r="C33" s="23">
        <v>992</v>
      </c>
      <c r="D33" s="23">
        <v>429</v>
      </c>
      <c r="E33" s="23"/>
      <c r="F33" s="34">
        <v>69.809992962702324</v>
      </c>
      <c r="G33" s="23"/>
      <c r="H33" s="34">
        <v>30.190007037297679</v>
      </c>
      <c r="I33" s="34"/>
      <c r="J33" s="34"/>
    </row>
    <row r="34" spans="1:10" x14ac:dyDescent="0.3">
      <c r="A34" s="13" t="s">
        <v>432</v>
      </c>
      <c r="B34" s="23">
        <v>602</v>
      </c>
      <c r="C34" s="23">
        <v>403</v>
      </c>
      <c r="D34" s="23">
        <v>199</v>
      </c>
      <c r="F34" s="34">
        <v>66.943521594684384</v>
      </c>
      <c r="H34" s="34">
        <v>33.056478405315616</v>
      </c>
      <c r="I34" s="34"/>
      <c r="J34" s="34"/>
    </row>
    <row r="35" spans="1:10" ht="15" thickBot="1" x14ac:dyDescent="0.35">
      <c r="A35" s="26" t="s">
        <v>46</v>
      </c>
      <c r="B35" s="27">
        <v>9546</v>
      </c>
      <c r="C35" s="27">
        <v>5874</v>
      </c>
      <c r="D35" s="27">
        <v>3672</v>
      </c>
      <c r="E35" s="27"/>
      <c r="F35" s="36">
        <v>61.533626649905713</v>
      </c>
      <c r="G35" s="27"/>
      <c r="H35" s="36">
        <v>38.46637335009428</v>
      </c>
      <c r="I35" s="34"/>
      <c r="J35" s="34"/>
    </row>
    <row r="36" spans="1:10" x14ac:dyDescent="0.3">
      <c r="A36" s="17" t="s">
        <v>284</v>
      </c>
      <c r="B36" s="22"/>
      <c r="I36" s="34"/>
      <c r="J36" s="34"/>
    </row>
    <row r="37" spans="1:10" x14ac:dyDescent="0.3">
      <c r="A37" s="17" t="s">
        <v>433</v>
      </c>
      <c r="C37" s="13"/>
      <c r="G37" s="13"/>
      <c r="I37" s="34"/>
      <c r="J37" s="35"/>
    </row>
    <row r="38" spans="1:10" x14ac:dyDescent="0.3">
      <c r="I38" s="34"/>
      <c r="J38" s="34"/>
    </row>
    <row r="39" spans="1:10" x14ac:dyDescent="0.3">
      <c r="I39" s="34"/>
      <c r="J39" s="34"/>
    </row>
    <row r="40" spans="1:10" x14ac:dyDescent="0.3">
      <c r="A40" s="140" t="s">
        <v>344</v>
      </c>
      <c r="B40" s="140"/>
      <c r="C40" s="140"/>
      <c r="D40" s="140"/>
      <c r="E40" s="140"/>
      <c r="F40" s="140"/>
      <c r="G40" s="140"/>
      <c r="I40" s="34"/>
      <c r="J40" s="34"/>
    </row>
    <row r="41" spans="1:10" ht="15" thickBot="1" x14ac:dyDescent="0.35">
      <c r="A41" s="26"/>
      <c r="B41" s="26"/>
      <c r="C41" s="26"/>
      <c r="D41" s="26"/>
      <c r="E41" s="26"/>
      <c r="F41" s="26"/>
      <c r="G41" s="24"/>
      <c r="H41" s="41"/>
      <c r="I41" s="34"/>
      <c r="J41" s="34"/>
    </row>
    <row r="42" spans="1:10" x14ac:dyDescent="0.3">
      <c r="A42" s="20" t="s">
        <v>36</v>
      </c>
      <c r="B42" s="20" t="s">
        <v>37</v>
      </c>
      <c r="C42" s="38"/>
      <c r="D42" s="21" t="s">
        <v>26</v>
      </c>
      <c r="E42" s="21"/>
      <c r="F42" s="81" t="s">
        <v>275</v>
      </c>
      <c r="G42" s="52"/>
      <c r="H42" s="52"/>
      <c r="I42" s="34"/>
      <c r="J42" s="34"/>
    </row>
    <row r="43" spans="1:10" x14ac:dyDescent="0.3">
      <c r="A43" s="12" t="s">
        <v>543</v>
      </c>
      <c r="B43" s="12" t="s">
        <v>552</v>
      </c>
      <c r="C43" s="12"/>
      <c r="D43" s="22">
        <v>5874</v>
      </c>
      <c r="E43" s="22"/>
      <c r="F43" s="16">
        <v>61.533626649905713</v>
      </c>
      <c r="G43" s="16"/>
      <c r="H43" s="12" t="s">
        <v>282</v>
      </c>
      <c r="I43" s="34"/>
      <c r="J43" s="34"/>
    </row>
    <row r="44" spans="1:10" x14ac:dyDescent="0.3">
      <c r="A44" s="13" t="s">
        <v>556</v>
      </c>
      <c r="B44" s="13" t="s">
        <v>554</v>
      </c>
      <c r="C44" s="13"/>
      <c r="D44" s="23">
        <v>3672</v>
      </c>
      <c r="E44" s="23"/>
      <c r="F44" s="14">
        <v>38.46637335009428</v>
      </c>
      <c r="G44" s="14"/>
    </row>
    <row r="45" spans="1:10" ht="15" thickBot="1" x14ac:dyDescent="0.35">
      <c r="A45" s="26" t="s">
        <v>283</v>
      </c>
      <c r="B45" s="41"/>
      <c r="C45" s="41"/>
      <c r="D45" s="27">
        <v>9546</v>
      </c>
      <c r="E45" s="27"/>
      <c r="F45" s="83">
        <v>100</v>
      </c>
      <c r="G45" s="41"/>
      <c r="H45" s="41"/>
      <c r="I45" s="79"/>
      <c r="J45" s="79"/>
    </row>
    <row r="46" spans="1:10" x14ac:dyDescent="0.3">
      <c r="A46" s="17" t="s">
        <v>285</v>
      </c>
      <c r="B46" s="17"/>
      <c r="C46" s="17"/>
      <c r="D46" s="17"/>
      <c r="E46" s="17"/>
      <c r="F46" s="17"/>
      <c r="G46" s="17"/>
      <c r="H46" s="17"/>
    </row>
    <row r="65" spans="1:1" x14ac:dyDescent="0.3">
      <c r="A65" s="17" t="s">
        <v>284</v>
      </c>
    </row>
    <row r="66" spans="1:1" x14ac:dyDescent="0.3">
      <c r="A66" s="17" t="s">
        <v>433</v>
      </c>
    </row>
    <row r="80" spans="1:1" x14ac:dyDescent="0.3">
      <c r="A80" s="17" t="s">
        <v>284</v>
      </c>
    </row>
    <row r="81" spans="1:1" x14ac:dyDescent="0.3">
      <c r="A81" s="17" t="s">
        <v>433</v>
      </c>
    </row>
  </sheetData>
  <mergeCells count="5">
    <mergeCell ref="A40:G40"/>
    <mergeCell ref="B3:D3"/>
    <mergeCell ref="A8:C8"/>
    <mergeCell ref="B13:D13"/>
    <mergeCell ref="F13:H13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52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98"/>
  <sheetViews>
    <sheetView showGridLines="0" topLeftCell="A33" zoomScaleNormal="100" workbookViewId="0">
      <selection activeCell="L8" sqref="L8"/>
    </sheetView>
  </sheetViews>
  <sheetFormatPr defaultRowHeight="14.4" x14ac:dyDescent="0.3"/>
  <cols>
    <col min="1" max="1" width="12.44140625" customWidth="1"/>
    <col min="2" max="4" width="7.6640625" customWidth="1"/>
    <col min="5" max="5" width="0.88671875" customWidth="1"/>
    <col min="6" max="6" width="7.6640625" customWidth="1"/>
    <col min="7" max="7" width="0.88671875" customWidth="1"/>
    <col min="8" max="9" width="7.6640625" customWidth="1"/>
    <col min="10" max="10" width="0.88671875" customWidth="1"/>
    <col min="11" max="15" width="7.6640625" customWidth="1"/>
  </cols>
  <sheetData>
    <row r="1" spans="1:15" x14ac:dyDescent="0.3">
      <c r="A1" s="29" t="s">
        <v>345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5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  <c r="K2" s="41"/>
    </row>
    <row r="3" spans="1:15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9"/>
      <c r="H3" s="142" t="s">
        <v>274</v>
      </c>
      <c r="I3" s="142"/>
      <c r="J3" s="142"/>
      <c r="K3" s="142"/>
      <c r="L3" s="18"/>
      <c r="M3" s="18"/>
      <c r="N3" s="18"/>
      <c r="O3" s="18"/>
    </row>
    <row r="4" spans="1:15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"/>
      <c r="K4" s="21" t="s">
        <v>271</v>
      </c>
      <c r="L4" s="19"/>
      <c r="M4" s="19"/>
      <c r="N4" s="19"/>
      <c r="O4" s="19"/>
    </row>
    <row r="5" spans="1:15" x14ac:dyDescent="0.3">
      <c r="A5" s="12" t="s">
        <v>46</v>
      </c>
      <c r="B5" s="22">
        <v>16689</v>
      </c>
      <c r="C5" s="22">
        <v>8587</v>
      </c>
      <c r="D5" s="22">
        <v>8102</v>
      </c>
      <c r="E5" s="22"/>
      <c r="F5" s="22">
        <v>9371</v>
      </c>
      <c r="G5" s="22"/>
      <c r="H5" s="12">
        <v>56.2</v>
      </c>
      <c r="I5" s="12">
        <v>55.3</v>
      </c>
      <c r="K5" s="16">
        <v>57</v>
      </c>
      <c r="L5" s="12"/>
      <c r="M5" s="16"/>
      <c r="N5" s="16"/>
      <c r="O5" s="16"/>
    </row>
    <row r="6" spans="1:15" x14ac:dyDescent="0.3">
      <c r="A6" s="13" t="s">
        <v>16</v>
      </c>
      <c r="B6" s="23">
        <v>7048</v>
      </c>
      <c r="C6" s="23">
        <v>3791</v>
      </c>
      <c r="D6" s="23">
        <v>3257</v>
      </c>
      <c r="E6" s="23"/>
      <c r="F6" s="23">
        <v>3668</v>
      </c>
      <c r="G6" s="23"/>
      <c r="H6" s="14">
        <v>52</v>
      </c>
      <c r="I6" s="13">
        <v>51.8</v>
      </c>
      <c r="K6" s="13">
        <v>52.3</v>
      </c>
      <c r="L6" s="13"/>
      <c r="M6" s="13"/>
      <c r="N6" s="13"/>
      <c r="O6" s="13"/>
    </row>
    <row r="7" spans="1:15" ht="15" thickBot="1" x14ac:dyDescent="0.35">
      <c r="A7" s="24" t="s">
        <v>269</v>
      </c>
      <c r="B7" s="25">
        <v>9641</v>
      </c>
      <c r="C7" s="25">
        <v>4796</v>
      </c>
      <c r="D7" s="25">
        <v>4845</v>
      </c>
      <c r="E7" s="25"/>
      <c r="F7" s="25">
        <v>5703</v>
      </c>
      <c r="G7" s="25"/>
      <c r="H7" s="43">
        <v>59.2</v>
      </c>
      <c r="I7" s="24">
        <v>58.1</v>
      </c>
      <c r="J7" s="41"/>
      <c r="K7" s="24">
        <v>60.2</v>
      </c>
      <c r="L7" s="13"/>
      <c r="M7" s="13"/>
      <c r="N7" s="13"/>
      <c r="O7" s="13"/>
    </row>
    <row r="8" spans="1:15" x14ac:dyDescent="0.3">
      <c r="A8" s="138" t="s">
        <v>47</v>
      </c>
      <c r="B8" s="138"/>
      <c r="C8" s="138"/>
    </row>
    <row r="11" spans="1:15" x14ac:dyDescent="0.3">
      <c r="A11" s="29" t="s">
        <v>355</v>
      </c>
    </row>
    <row r="12" spans="1:15" ht="15" thickBo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3">
      <c r="A13" s="13" t="s">
        <v>0</v>
      </c>
      <c r="B13" s="142" t="s">
        <v>26</v>
      </c>
      <c r="C13" s="142"/>
      <c r="D13" s="142"/>
      <c r="E13" s="142"/>
      <c r="F13" s="142"/>
      <c r="G13" s="142"/>
      <c r="H13" s="142"/>
      <c r="I13" s="142"/>
      <c r="J13" s="13"/>
      <c r="K13" s="142" t="s">
        <v>275</v>
      </c>
      <c r="L13" s="142"/>
      <c r="M13" s="142"/>
      <c r="N13" s="142"/>
      <c r="O13" s="142"/>
    </row>
    <row r="14" spans="1:15" x14ac:dyDescent="0.3">
      <c r="A14" s="31"/>
      <c r="B14" s="32" t="s">
        <v>17</v>
      </c>
      <c r="C14" s="33" t="s">
        <v>29</v>
      </c>
      <c r="D14" s="33" t="s">
        <v>41</v>
      </c>
      <c r="E14" s="33"/>
      <c r="F14" s="33" t="s">
        <v>111</v>
      </c>
      <c r="G14" s="33"/>
      <c r="H14" s="85" t="s">
        <v>42</v>
      </c>
      <c r="I14" s="32" t="s">
        <v>39</v>
      </c>
      <c r="J14" s="32"/>
      <c r="K14" s="33" t="s">
        <v>29</v>
      </c>
      <c r="L14" s="33" t="s">
        <v>41</v>
      </c>
      <c r="M14" s="33" t="s">
        <v>111</v>
      </c>
      <c r="N14" s="85" t="s">
        <v>42</v>
      </c>
      <c r="O14" s="32" t="s">
        <v>39</v>
      </c>
    </row>
    <row r="15" spans="1:15" x14ac:dyDescent="0.3">
      <c r="A15" s="13" t="s">
        <v>1</v>
      </c>
      <c r="B15" s="23">
        <v>312</v>
      </c>
      <c r="C15" s="23">
        <v>119</v>
      </c>
      <c r="D15" s="13">
        <v>154</v>
      </c>
      <c r="E15" s="13"/>
      <c r="F15" s="30">
        <v>32</v>
      </c>
      <c r="G15" s="30"/>
      <c r="H15" s="13">
        <v>7</v>
      </c>
      <c r="I15" s="64" t="s">
        <v>281</v>
      </c>
      <c r="J15" s="13"/>
      <c r="K15" s="34">
        <v>38.141025641025635</v>
      </c>
      <c r="L15" s="34">
        <v>49.358974358974365</v>
      </c>
      <c r="M15" s="34">
        <v>10.256410256410255</v>
      </c>
      <c r="N15" s="34">
        <v>2.2435897435897436</v>
      </c>
      <c r="O15" s="35" t="s">
        <v>281</v>
      </c>
    </row>
    <row r="16" spans="1:15" ht="15" customHeight="1" x14ac:dyDescent="0.3">
      <c r="A16" s="13" t="s">
        <v>2</v>
      </c>
      <c r="B16" s="23">
        <v>272</v>
      </c>
      <c r="C16" s="23">
        <v>151</v>
      </c>
      <c r="D16" s="13">
        <v>41</v>
      </c>
      <c r="E16" s="13"/>
      <c r="F16" s="23">
        <v>49</v>
      </c>
      <c r="G16" s="23"/>
      <c r="H16" s="13">
        <v>29</v>
      </c>
      <c r="I16" s="13">
        <v>2</v>
      </c>
      <c r="J16" s="13"/>
      <c r="K16" s="34">
        <v>55.514705882352942</v>
      </c>
      <c r="L16" s="34">
        <v>15.073529411764705</v>
      </c>
      <c r="M16" s="34">
        <v>18.014705882352942</v>
      </c>
      <c r="N16" s="34">
        <v>10.661764705882353</v>
      </c>
      <c r="O16" s="34">
        <v>0.73529411764705876</v>
      </c>
    </row>
    <row r="17" spans="1:15" x14ac:dyDescent="0.3">
      <c r="A17" s="13" t="s">
        <v>3</v>
      </c>
      <c r="B17" s="23">
        <v>812</v>
      </c>
      <c r="C17" s="23">
        <v>352</v>
      </c>
      <c r="D17" s="13">
        <v>143</v>
      </c>
      <c r="E17" s="13"/>
      <c r="F17" s="23">
        <v>204</v>
      </c>
      <c r="G17" s="23"/>
      <c r="H17" s="13">
        <v>105</v>
      </c>
      <c r="I17" s="13">
        <v>8</v>
      </c>
      <c r="J17" s="13"/>
      <c r="K17" s="34">
        <v>43.349753694581281</v>
      </c>
      <c r="L17" s="34">
        <v>17.610837438423648</v>
      </c>
      <c r="M17" s="34">
        <v>25.123152709359609</v>
      </c>
      <c r="N17" s="34">
        <v>12.931034482758621</v>
      </c>
      <c r="O17" s="34">
        <v>0.98522167487684731</v>
      </c>
    </row>
    <row r="18" spans="1:15" x14ac:dyDescent="0.3">
      <c r="A18" s="13" t="s">
        <v>4</v>
      </c>
      <c r="B18" s="23">
        <v>309</v>
      </c>
      <c r="C18" s="23">
        <v>169</v>
      </c>
      <c r="D18" s="13">
        <v>87</v>
      </c>
      <c r="E18" s="13"/>
      <c r="F18" s="28">
        <v>27</v>
      </c>
      <c r="G18" s="28"/>
      <c r="H18" s="13">
        <v>23</v>
      </c>
      <c r="I18" s="13">
        <v>3</v>
      </c>
      <c r="J18" s="13"/>
      <c r="K18" s="34">
        <v>54.692556634304211</v>
      </c>
      <c r="L18" s="34">
        <v>28.155339805825243</v>
      </c>
      <c r="M18" s="34">
        <v>8.7378640776699026</v>
      </c>
      <c r="N18" s="34">
        <v>7.4433656957928811</v>
      </c>
      <c r="O18" s="34">
        <v>0.97087378640776689</v>
      </c>
    </row>
    <row r="19" spans="1:15" x14ac:dyDescent="0.3">
      <c r="A19" s="13" t="s">
        <v>5</v>
      </c>
      <c r="B19" s="23">
        <v>217</v>
      </c>
      <c r="C19" s="23">
        <v>114</v>
      </c>
      <c r="D19" s="13">
        <v>62</v>
      </c>
      <c r="E19" s="13"/>
      <c r="F19" s="30">
        <v>27</v>
      </c>
      <c r="G19" s="30"/>
      <c r="H19" s="13">
        <v>12</v>
      </c>
      <c r="I19" s="13">
        <v>2</v>
      </c>
      <c r="J19" s="13"/>
      <c r="K19" s="34">
        <v>52.534562211981559</v>
      </c>
      <c r="L19" s="34">
        <v>28.571428571428569</v>
      </c>
      <c r="M19" s="34">
        <v>12.442396313364055</v>
      </c>
      <c r="N19" s="34">
        <v>5.5299539170506913</v>
      </c>
      <c r="O19" s="34">
        <v>0.92165898617511521</v>
      </c>
    </row>
    <row r="20" spans="1:15" ht="15" customHeight="1" x14ac:dyDescent="0.3">
      <c r="A20" s="13" t="s">
        <v>6</v>
      </c>
      <c r="B20" s="23">
        <v>439</v>
      </c>
      <c r="C20" s="23">
        <v>248</v>
      </c>
      <c r="D20" s="13">
        <v>84</v>
      </c>
      <c r="E20" s="13"/>
      <c r="F20" s="23">
        <v>66</v>
      </c>
      <c r="G20" s="23"/>
      <c r="H20" s="13">
        <v>35</v>
      </c>
      <c r="I20" s="13">
        <v>6</v>
      </c>
      <c r="J20" s="13"/>
      <c r="K20" s="34">
        <v>56.492027334851933</v>
      </c>
      <c r="L20" s="34">
        <v>19.134396355353076</v>
      </c>
      <c r="M20" s="34">
        <v>15.034168564920272</v>
      </c>
      <c r="N20" s="34">
        <v>7.9726651480637818</v>
      </c>
      <c r="O20" s="34">
        <v>1.3667425968109339</v>
      </c>
    </row>
    <row r="21" spans="1:15" ht="15" customHeight="1" x14ac:dyDescent="0.3">
      <c r="A21" s="13" t="s">
        <v>7</v>
      </c>
      <c r="B21" s="23">
        <v>950</v>
      </c>
      <c r="C21" s="23">
        <v>421</v>
      </c>
      <c r="D21" s="13">
        <v>245</v>
      </c>
      <c r="E21" s="13"/>
      <c r="F21" s="23">
        <v>181</v>
      </c>
      <c r="G21" s="23"/>
      <c r="H21" s="13">
        <v>97</v>
      </c>
      <c r="I21" s="13">
        <v>6</v>
      </c>
      <c r="J21" s="13"/>
      <c r="K21" s="34">
        <v>44.315789473684205</v>
      </c>
      <c r="L21" s="34">
        <v>25.789473684210527</v>
      </c>
      <c r="M21" s="34">
        <v>19.05263157894737</v>
      </c>
      <c r="N21" s="34">
        <v>10.210526315789474</v>
      </c>
      <c r="O21" s="34">
        <v>0.63157894736842102</v>
      </c>
    </row>
    <row r="22" spans="1:15" x14ac:dyDescent="0.3">
      <c r="A22" s="13" t="s">
        <v>8</v>
      </c>
      <c r="B22" s="23">
        <v>228</v>
      </c>
      <c r="C22" s="23">
        <v>89</v>
      </c>
      <c r="D22" s="13">
        <v>94</v>
      </c>
      <c r="E22" s="13"/>
      <c r="F22" s="23">
        <v>40</v>
      </c>
      <c r="G22" s="23"/>
      <c r="H22" s="13">
        <v>4</v>
      </c>
      <c r="I22" s="13">
        <v>1</v>
      </c>
      <c r="J22" s="13"/>
      <c r="K22" s="34">
        <v>39.035087719298247</v>
      </c>
      <c r="L22" s="34">
        <v>41.228070175438596</v>
      </c>
      <c r="M22" s="34">
        <v>17.543859649122805</v>
      </c>
      <c r="N22" s="34">
        <v>1.7543859649122806</v>
      </c>
      <c r="O22" s="34">
        <v>0.43859649122807015</v>
      </c>
    </row>
    <row r="23" spans="1:15" x14ac:dyDescent="0.3">
      <c r="A23" s="13" t="s">
        <v>9</v>
      </c>
      <c r="B23" s="23">
        <v>91</v>
      </c>
      <c r="C23" s="23">
        <v>35</v>
      </c>
      <c r="D23" s="13">
        <v>29</v>
      </c>
      <c r="E23" s="13"/>
      <c r="F23" s="23">
        <v>18</v>
      </c>
      <c r="G23" s="23"/>
      <c r="H23" s="13">
        <v>7</v>
      </c>
      <c r="I23" s="13">
        <v>2</v>
      </c>
      <c r="J23" s="13"/>
      <c r="K23" s="34">
        <v>38.461538461538467</v>
      </c>
      <c r="L23" s="34">
        <v>31.868131868131865</v>
      </c>
      <c r="M23" s="34">
        <v>19.780219780219781</v>
      </c>
      <c r="N23" s="34">
        <v>7.6923076923076925</v>
      </c>
      <c r="O23" s="34">
        <v>2.197802197802198</v>
      </c>
    </row>
    <row r="24" spans="1:15" ht="15" customHeight="1" x14ac:dyDescent="0.3">
      <c r="A24" s="13" t="s">
        <v>10</v>
      </c>
      <c r="B24" s="23">
        <v>319</v>
      </c>
      <c r="C24" s="23">
        <v>121</v>
      </c>
      <c r="D24" s="13">
        <v>93</v>
      </c>
      <c r="E24" s="13"/>
      <c r="F24" s="23">
        <v>51</v>
      </c>
      <c r="G24" s="23"/>
      <c r="H24" s="13">
        <v>51</v>
      </c>
      <c r="I24" s="13">
        <v>3</v>
      </c>
      <c r="J24" s="13"/>
      <c r="K24" s="34">
        <v>37.931034482758619</v>
      </c>
      <c r="L24" s="34">
        <v>29.153605015673982</v>
      </c>
      <c r="M24" s="34">
        <v>15.987460815047022</v>
      </c>
      <c r="N24" s="34">
        <v>15.987460815047022</v>
      </c>
      <c r="O24" s="34">
        <v>0.94043887147335425</v>
      </c>
    </row>
    <row r="25" spans="1:15" ht="15" customHeight="1" x14ac:dyDescent="0.3">
      <c r="A25" s="13" t="s">
        <v>11</v>
      </c>
      <c r="B25" s="23">
        <v>126</v>
      </c>
      <c r="C25" s="23">
        <v>50</v>
      </c>
      <c r="D25" s="13">
        <v>46</v>
      </c>
      <c r="E25" s="13"/>
      <c r="F25" s="23">
        <v>16</v>
      </c>
      <c r="G25" s="23"/>
      <c r="H25" s="13">
        <v>13</v>
      </c>
      <c r="I25" s="13">
        <v>1</v>
      </c>
      <c r="J25" s="13"/>
      <c r="K25" s="34">
        <v>39.682539682539684</v>
      </c>
      <c r="L25" s="34">
        <v>36.507936507936506</v>
      </c>
      <c r="M25" s="34">
        <v>12.698412698412698</v>
      </c>
      <c r="N25" s="34">
        <v>10.317460317460316</v>
      </c>
      <c r="O25" s="34">
        <v>0.79365079365079361</v>
      </c>
    </row>
    <row r="26" spans="1:15" ht="15" customHeight="1" x14ac:dyDescent="0.3">
      <c r="A26" s="13" t="s">
        <v>12</v>
      </c>
      <c r="B26" s="23">
        <v>720</v>
      </c>
      <c r="C26" s="23">
        <v>436</v>
      </c>
      <c r="D26" s="13">
        <v>145</v>
      </c>
      <c r="E26" s="13"/>
      <c r="F26" s="23">
        <v>101</v>
      </c>
      <c r="G26" s="23"/>
      <c r="H26" s="13">
        <v>33</v>
      </c>
      <c r="I26" s="13">
        <v>5</v>
      </c>
      <c r="J26" s="13"/>
      <c r="K26" s="34">
        <v>60.55555555555555</v>
      </c>
      <c r="L26" s="34">
        <v>20.138888888888889</v>
      </c>
      <c r="M26" s="34">
        <v>14.027777777777779</v>
      </c>
      <c r="N26" s="34">
        <v>4.583333333333333</v>
      </c>
      <c r="O26" s="34">
        <v>0.69444444444444442</v>
      </c>
    </row>
    <row r="27" spans="1:15" x14ac:dyDescent="0.3">
      <c r="A27" s="13" t="s">
        <v>13</v>
      </c>
      <c r="B27" s="23">
        <v>63</v>
      </c>
      <c r="C27" s="23">
        <v>28</v>
      </c>
      <c r="D27" s="13">
        <v>16</v>
      </c>
      <c r="E27" s="13"/>
      <c r="F27" s="30">
        <v>11</v>
      </c>
      <c r="G27" s="30"/>
      <c r="H27" s="13">
        <v>8</v>
      </c>
      <c r="I27" s="64" t="s">
        <v>281</v>
      </c>
      <c r="J27" s="13"/>
      <c r="K27" s="34">
        <v>44.444444444444443</v>
      </c>
      <c r="L27" s="34">
        <v>25.396825396825395</v>
      </c>
      <c r="M27" s="34">
        <v>17.460317460317459</v>
      </c>
      <c r="N27" s="34">
        <v>12.698412698412698</v>
      </c>
      <c r="O27" s="35" t="s">
        <v>281</v>
      </c>
    </row>
    <row r="28" spans="1:15" x14ac:dyDescent="0.3">
      <c r="A28" s="13" t="s">
        <v>14</v>
      </c>
      <c r="B28" s="23">
        <v>441</v>
      </c>
      <c r="C28" s="23">
        <v>217</v>
      </c>
      <c r="D28" s="13">
        <v>86</v>
      </c>
      <c r="E28" s="13"/>
      <c r="F28" s="23">
        <v>109</v>
      </c>
      <c r="G28" s="23"/>
      <c r="H28" s="13">
        <v>20</v>
      </c>
      <c r="I28" s="13">
        <v>9</v>
      </c>
      <c r="J28" s="13"/>
      <c r="K28" s="34">
        <v>49.206349206349202</v>
      </c>
      <c r="L28" s="34">
        <v>19.501133786848072</v>
      </c>
      <c r="M28" s="34">
        <v>24.71655328798186</v>
      </c>
      <c r="N28" s="34">
        <v>4.5351473922902494</v>
      </c>
      <c r="O28" s="34">
        <v>2.0408163265306123</v>
      </c>
    </row>
    <row r="29" spans="1:15" x14ac:dyDescent="0.3">
      <c r="A29" s="13" t="s">
        <v>15</v>
      </c>
      <c r="B29" s="23">
        <v>164</v>
      </c>
      <c r="C29" s="23">
        <v>90</v>
      </c>
      <c r="D29" s="13">
        <v>41</v>
      </c>
      <c r="E29" s="13"/>
      <c r="F29" s="23">
        <v>21</v>
      </c>
      <c r="G29" s="23"/>
      <c r="H29" s="13">
        <v>11</v>
      </c>
      <c r="I29" s="13">
        <v>1</v>
      </c>
      <c r="J29" s="13"/>
      <c r="K29" s="34">
        <v>54.878048780487809</v>
      </c>
      <c r="L29" s="34">
        <v>25</v>
      </c>
      <c r="M29" s="34">
        <v>12.804878048780488</v>
      </c>
      <c r="N29" s="34">
        <v>6.7073170731707323</v>
      </c>
      <c r="O29" s="34">
        <v>0.6097560975609756</v>
      </c>
    </row>
    <row r="30" spans="1:15" x14ac:dyDescent="0.3">
      <c r="A30" s="13" t="s">
        <v>16</v>
      </c>
      <c r="B30" s="23">
        <v>3386</v>
      </c>
      <c r="C30" s="13">
        <v>661</v>
      </c>
      <c r="D30" s="23">
        <v>1220</v>
      </c>
      <c r="E30" s="23"/>
      <c r="F30" s="23">
        <v>917</v>
      </c>
      <c r="G30" s="23"/>
      <c r="H30" s="13">
        <v>526</v>
      </c>
      <c r="I30" s="13">
        <v>62</v>
      </c>
      <c r="J30" s="13"/>
      <c r="K30" s="34">
        <v>19.521559362079149</v>
      </c>
      <c r="L30" s="34">
        <v>36.030714707619609</v>
      </c>
      <c r="M30" s="34">
        <v>27.082102776137035</v>
      </c>
      <c r="N30" s="34">
        <v>15.53455404607206</v>
      </c>
      <c r="O30" s="34">
        <v>1.831069108092144</v>
      </c>
    </row>
    <row r="31" spans="1:15" ht="21" customHeight="1" x14ac:dyDescent="0.3">
      <c r="A31" s="13" t="s">
        <v>269</v>
      </c>
      <c r="B31" s="23">
        <v>5463</v>
      </c>
      <c r="C31" s="23">
        <v>2640</v>
      </c>
      <c r="D31" s="23">
        <v>1366</v>
      </c>
      <c r="E31" s="23"/>
      <c r="F31" s="23">
        <v>953</v>
      </c>
      <c r="G31" s="23"/>
      <c r="H31" s="13">
        <v>455</v>
      </c>
      <c r="I31" s="13">
        <v>49</v>
      </c>
      <c r="J31" s="13"/>
      <c r="K31" s="34">
        <v>48.325096101043385</v>
      </c>
      <c r="L31" s="34">
        <v>25.004576240161086</v>
      </c>
      <c r="M31" s="34">
        <v>17.444627494050888</v>
      </c>
      <c r="N31" s="34">
        <v>8.3287570931722499</v>
      </c>
      <c r="O31" s="34">
        <v>0.89694307157239617</v>
      </c>
    </row>
    <row r="32" spans="1:15" x14ac:dyDescent="0.3">
      <c r="A32" s="13" t="s">
        <v>277</v>
      </c>
      <c r="B32" s="23">
        <v>4296</v>
      </c>
      <c r="C32" s="23">
        <v>2110</v>
      </c>
      <c r="D32" s="23">
        <v>945</v>
      </c>
      <c r="E32" s="23"/>
      <c r="F32" s="23">
        <v>804</v>
      </c>
      <c r="G32" s="23"/>
      <c r="H32" s="13">
        <v>395</v>
      </c>
      <c r="I32" s="13">
        <v>42</v>
      </c>
      <c r="J32" s="13"/>
      <c r="K32" s="34">
        <v>49.115456238361269</v>
      </c>
      <c r="L32" s="34">
        <v>21.997206703910617</v>
      </c>
      <c r="M32" s="34">
        <v>18.715083798882681</v>
      </c>
      <c r="N32" s="34">
        <v>9.1945996275605211</v>
      </c>
      <c r="O32" s="34">
        <v>0.97765363128491622</v>
      </c>
    </row>
    <row r="33" spans="1:15" x14ac:dyDescent="0.3">
      <c r="A33" s="13" t="s">
        <v>44</v>
      </c>
      <c r="B33" s="23">
        <v>1167</v>
      </c>
      <c r="C33" s="23">
        <v>530</v>
      </c>
      <c r="D33" s="23">
        <v>421</v>
      </c>
      <c r="E33" s="23"/>
      <c r="F33" s="23">
        <v>149</v>
      </c>
      <c r="G33" s="23"/>
      <c r="H33" s="13">
        <v>60</v>
      </c>
      <c r="I33" s="13">
        <v>7</v>
      </c>
      <c r="J33" s="13"/>
      <c r="K33" s="34">
        <v>45.415595544130248</v>
      </c>
      <c r="L33" s="34">
        <v>36.075407026563838</v>
      </c>
      <c r="M33" s="34">
        <v>12.767780634104541</v>
      </c>
      <c r="N33" s="34">
        <v>5.1413881748071981</v>
      </c>
      <c r="O33" s="34">
        <v>0.59982862039417306</v>
      </c>
    </row>
    <row r="34" spans="1:15" x14ac:dyDescent="0.3">
      <c r="A34" s="13" t="s">
        <v>45</v>
      </c>
      <c r="B34" s="23">
        <v>583</v>
      </c>
      <c r="C34" s="13">
        <v>150</v>
      </c>
      <c r="D34" s="13">
        <v>216</v>
      </c>
      <c r="E34" s="13"/>
      <c r="F34" s="13">
        <v>122</v>
      </c>
      <c r="G34" s="13"/>
      <c r="H34" s="13">
        <v>60</v>
      </c>
      <c r="I34" s="23">
        <v>35</v>
      </c>
      <c r="K34" s="34">
        <v>25.728987993138936</v>
      </c>
      <c r="L34" s="34">
        <v>37.049742710120071</v>
      </c>
      <c r="M34" s="34">
        <v>20.926243567753001</v>
      </c>
      <c r="N34" s="34">
        <v>10.291595197255575</v>
      </c>
      <c r="O34" s="34">
        <v>6.0034305317324188</v>
      </c>
    </row>
    <row r="35" spans="1:15" ht="15" thickBot="1" x14ac:dyDescent="0.35">
      <c r="A35" s="26" t="s">
        <v>46</v>
      </c>
      <c r="B35" s="27">
        <v>9432</v>
      </c>
      <c r="C35" s="27">
        <v>3451</v>
      </c>
      <c r="D35" s="27">
        <v>2802</v>
      </c>
      <c r="E35" s="27"/>
      <c r="F35" s="27">
        <v>1992</v>
      </c>
      <c r="G35" s="27"/>
      <c r="H35" s="27">
        <v>1041</v>
      </c>
      <c r="I35" s="27">
        <v>146</v>
      </c>
      <c r="J35" s="24"/>
      <c r="K35" s="36">
        <v>36.58821034775233</v>
      </c>
      <c r="L35" s="36">
        <v>29.707379134860052</v>
      </c>
      <c r="M35" s="36">
        <v>21.119592875318066</v>
      </c>
      <c r="N35" s="37">
        <v>11.036895674300254</v>
      </c>
      <c r="O35" s="37">
        <v>1.5479219677692959</v>
      </c>
    </row>
    <row r="36" spans="1:15" x14ac:dyDescent="0.3">
      <c r="A36" s="17" t="s">
        <v>484</v>
      </c>
      <c r="B36" s="13"/>
      <c r="C36" s="13"/>
      <c r="H36" s="13"/>
    </row>
    <row r="37" spans="1:15" ht="15" customHeight="1" x14ac:dyDescent="0.3">
      <c r="A37" s="17" t="s">
        <v>382</v>
      </c>
      <c r="B37" s="17"/>
      <c r="C37" s="17"/>
    </row>
    <row r="38" spans="1:15" x14ac:dyDescent="0.3">
      <c r="A38" s="17" t="s">
        <v>38</v>
      </c>
    </row>
    <row r="41" spans="1:15" x14ac:dyDescent="0.3">
      <c r="A41" s="29" t="s">
        <v>346</v>
      </c>
      <c r="B41" s="29"/>
      <c r="C41" s="29"/>
      <c r="D41" s="29"/>
      <c r="E41" s="29"/>
      <c r="F41" s="29"/>
      <c r="G41" s="29"/>
      <c r="H41" s="29"/>
    </row>
    <row r="42" spans="1:15" ht="15" thickBot="1" x14ac:dyDescent="0.35">
      <c r="A42" s="26"/>
      <c r="B42" s="26"/>
      <c r="C42" s="26"/>
      <c r="D42" s="26"/>
      <c r="E42" s="26"/>
      <c r="F42" s="26"/>
      <c r="G42" s="26"/>
      <c r="H42" s="24"/>
      <c r="I42" s="41"/>
      <c r="J42" s="41"/>
      <c r="K42" s="41"/>
      <c r="L42" s="41"/>
      <c r="M42" s="41"/>
    </row>
    <row r="43" spans="1:15" x14ac:dyDescent="0.3">
      <c r="A43" s="20" t="s">
        <v>36</v>
      </c>
      <c r="B43" s="20"/>
      <c r="C43" s="38"/>
      <c r="D43" s="48" t="s">
        <v>360</v>
      </c>
      <c r="E43" s="52"/>
      <c r="F43" s="52"/>
      <c r="G43" s="49"/>
      <c r="H43" s="48" t="s">
        <v>37</v>
      </c>
      <c r="I43" s="52"/>
      <c r="J43" s="52"/>
      <c r="K43" s="49" t="s">
        <v>26</v>
      </c>
      <c r="L43" s="49" t="s">
        <v>275</v>
      </c>
      <c r="M43" s="52"/>
    </row>
    <row r="44" spans="1:15" x14ac:dyDescent="0.3">
      <c r="A44" s="12" t="s">
        <v>552</v>
      </c>
      <c r="B44" s="1"/>
      <c r="C44" s="12"/>
      <c r="D44" s="12" t="s">
        <v>29</v>
      </c>
      <c r="E44" s="1"/>
      <c r="F44" s="1"/>
      <c r="G44" s="22"/>
      <c r="H44" s="12" t="s">
        <v>557</v>
      </c>
      <c r="I44" s="1"/>
      <c r="J44" s="1"/>
      <c r="K44" s="22">
        <v>3451</v>
      </c>
      <c r="L44" s="16">
        <v>36.58821034775233</v>
      </c>
      <c r="M44" s="12" t="s">
        <v>282</v>
      </c>
    </row>
    <row r="45" spans="1:15" x14ac:dyDescent="0.3">
      <c r="A45" s="13" t="s">
        <v>558</v>
      </c>
      <c r="B45" s="13"/>
      <c r="C45" s="13"/>
      <c r="D45" s="143" t="s">
        <v>25</v>
      </c>
      <c r="E45" s="143"/>
      <c r="F45" s="143"/>
      <c r="G45" s="23"/>
      <c r="H45" s="13" t="s">
        <v>559</v>
      </c>
      <c r="K45" s="23">
        <v>2802</v>
      </c>
      <c r="L45" s="14">
        <v>29.707379134860052</v>
      </c>
    </row>
    <row r="46" spans="1:15" x14ac:dyDescent="0.3">
      <c r="A46" s="13" t="s">
        <v>560</v>
      </c>
      <c r="B46" s="13"/>
      <c r="C46" s="13"/>
      <c r="D46" s="13" t="s">
        <v>111</v>
      </c>
      <c r="G46" s="23"/>
      <c r="H46" s="13"/>
      <c r="K46" s="23">
        <v>1992</v>
      </c>
      <c r="L46" s="14">
        <v>21.119592875318066</v>
      </c>
    </row>
    <row r="47" spans="1:15" x14ac:dyDescent="0.3">
      <c r="A47" s="13" t="s">
        <v>561</v>
      </c>
      <c r="D47" s="13" t="s">
        <v>42</v>
      </c>
      <c r="G47" s="23"/>
      <c r="H47" s="13" t="s">
        <v>562</v>
      </c>
      <c r="K47" s="23">
        <v>1041</v>
      </c>
      <c r="L47" s="14">
        <v>11.036895674300254</v>
      </c>
    </row>
    <row r="48" spans="1:15" x14ac:dyDescent="0.3">
      <c r="A48" s="13" t="s">
        <v>563</v>
      </c>
      <c r="D48" s="13" t="s">
        <v>39</v>
      </c>
      <c r="G48" s="13"/>
      <c r="H48" s="13" t="s">
        <v>564</v>
      </c>
      <c r="K48" s="13">
        <v>146</v>
      </c>
      <c r="L48" s="14">
        <v>1.5479219677692959</v>
      </c>
      <c r="N48" s="17"/>
      <c r="O48" s="17"/>
    </row>
    <row r="49" spans="1:13" ht="15" thickBot="1" x14ac:dyDescent="0.35">
      <c r="A49" s="26" t="s">
        <v>283</v>
      </c>
      <c r="B49" s="39"/>
      <c r="C49" s="39"/>
      <c r="D49" s="41"/>
      <c r="E49" s="41"/>
      <c r="F49" s="41"/>
      <c r="G49" s="27"/>
      <c r="H49" s="41"/>
      <c r="I49" s="41"/>
      <c r="J49" s="41"/>
      <c r="K49" s="27">
        <v>9432</v>
      </c>
      <c r="L49" s="40">
        <v>100</v>
      </c>
      <c r="M49" s="41"/>
    </row>
    <row r="50" spans="1:13" x14ac:dyDescent="0.3">
      <c r="A50" s="17" t="s">
        <v>485</v>
      </c>
      <c r="B50" s="17"/>
      <c r="C50" s="17"/>
      <c r="D50" s="17"/>
      <c r="E50" s="17"/>
      <c r="F50" s="17"/>
      <c r="G50" s="17"/>
      <c r="H50" s="17"/>
      <c r="I50" s="17"/>
    </row>
    <row r="51" spans="1:13" x14ac:dyDescent="0.3">
      <c r="A51" s="17" t="s">
        <v>382</v>
      </c>
    </row>
    <row r="52" spans="1:13" x14ac:dyDescent="0.3">
      <c r="A52" s="17" t="s">
        <v>463</v>
      </c>
    </row>
    <row r="53" spans="1:13" x14ac:dyDescent="0.3">
      <c r="M53" s="17"/>
    </row>
    <row r="55" spans="1:13" x14ac:dyDescent="0.3">
      <c r="J55" s="17"/>
      <c r="K55" s="17"/>
      <c r="L55" s="17"/>
      <c r="M55" s="17"/>
    </row>
    <row r="57" spans="1:13" ht="15" customHeight="1" x14ac:dyDescent="0.3"/>
    <row r="69" spans="1:1" x14ac:dyDescent="0.3">
      <c r="A69" s="42" t="s">
        <v>38</v>
      </c>
    </row>
    <row r="74" spans="1:1" ht="15" customHeight="1" x14ac:dyDescent="0.3"/>
    <row r="75" spans="1:1" ht="15" customHeight="1" x14ac:dyDescent="0.3"/>
    <row r="78" spans="1:1" ht="15" customHeight="1" x14ac:dyDescent="0.3"/>
    <row r="79" spans="1:1" ht="15" customHeight="1" x14ac:dyDescent="0.3"/>
    <row r="80" spans="1:1" ht="15" customHeight="1" x14ac:dyDescent="0.3"/>
    <row r="82" spans="1:1" x14ac:dyDescent="0.3">
      <c r="A82" s="17" t="s">
        <v>347</v>
      </c>
    </row>
    <row r="83" spans="1:1" x14ac:dyDescent="0.3">
      <c r="A83" s="17" t="s">
        <v>38</v>
      </c>
    </row>
    <row r="97" spans="1:1" x14ac:dyDescent="0.3">
      <c r="A97" s="17" t="s">
        <v>347</v>
      </c>
    </row>
    <row r="98" spans="1:1" x14ac:dyDescent="0.3">
      <c r="A98" s="17" t="s">
        <v>38</v>
      </c>
    </row>
  </sheetData>
  <mergeCells count="6">
    <mergeCell ref="D45:F45"/>
    <mergeCell ref="B3:D3"/>
    <mergeCell ref="A8:C8"/>
    <mergeCell ref="H3:K3"/>
    <mergeCell ref="K13:O13"/>
    <mergeCell ref="B13:I13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showGridLines="0" zoomScaleNormal="100" workbookViewId="0">
      <selection activeCell="L8" sqref="L8"/>
    </sheetView>
  </sheetViews>
  <sheetFormatPr defaultRowHeight="14.4" x14ac:dyDescent="0.3"/>
  <sheetData>
    <row r="1" spans="1:9" x14ac:dyDescent="0.3">
      <c r="A1" s="136" t="s">
        <v>260</v>
      </c>
      <c r="B1" s="136"/>
      <c r="C1" s="136"/>
      <c r="D1" s="136"/>
      <c r="E1" s="136"/>
    </row>
    <row r="2" spans="1:9" ht="15" thickBot="1" x14ac:dyDescent="0.35">
      <c r="A2" s="45"/>
    </row>
    <row r="3" spans="1:9" x14ac:dyDescent="0.3">
      <c r="A3" s="48" t="s">
        <v>372</v>
      </c>
      <c r="B3" s="48"/>
      <c r="C3" s="137" t="s">
        <v>86</v>
      </c>
      <c r="D3" s="137"/>
    </row>
    <row r="4" spans="1:9" ht="15" customHeight="1" x14ac:dyDescent="0.3">
      <c r="A4" s="58" t="s">
        <v>253</v>
      </c>
      <c r="B4" s="58"/>
      <c r="C4" s="13"/>
      <c r="D4" s="96">
        <v>22718.17</v>
      </c>
      <c r="E4" s="76"/>
    </row>
    <row r="5" spans="1:9" x14ac:dyDescent="0.3">
      <c r="A5" s="13" t="s">
        <v>254</v>
      </c>
      <c r="B5" s="13"/>
      <c r="C5" s="13"/>
      <c r="D5" s="96">
        <v>21784</v>
      </c>
      <c r="E5" s="65"/>
    </row>
    <row r="6" spans="1:9" x14ac:dyDescent="0.3">
      <c r="A6" s="13" t="s">
        <v>255</v>
      </c>
      <c r="B6" s="12"/>
      <c r="C6" s="12"/>
      <c r="D6" s="96">
        <v>20371.5</v>
      </c>
      <c r="E6" s="65"/>
      <c r="F6" s="134"/>
      <c r="G6" s="134"/>
      <c r="H6" s="134"/>
      <c r="I6" s="13"/>
    </row>
    <row r="7" spans="1:9" x14ac:dyDescent="0.3">
      <c r="A7" s="13" t="s">
        <v>241</v>
      </c>
      <c r="B7" s="13"/>
      <c r="C7" s="13"/>
      <c r="D7" s="96">
        <v>11357.5</v>
      </c>
      <c r="E7" s="65"/>
      <c r="F7" s="13"/>
      <c r="G7" s="13"/>
      <c r="H7" s="135"/>
      <c r="I7" s="135"/>
    </row>
    <row r="8" spans="1:9" x14ac:dyDescent="0.3">
      <c r="A8" s="13" t="s">
        <v>242</v>
      </c>
      <c r="B8" s="13"/>
      <c r="C8" s="13"/>
      <c r="D8" s="96">
        <v>10896.67</v>
      </c>
      <c r="E8" s="65"/>
      <c r="F8" s="13"/>
      <c r="G8" s="13"/>
    </row>
    <row r="9" spans="1:9" x14ac:dyDescent="0.3">
      <c r="A9" s="12" t="s">
        <v>227</v>
      </c>
      <c r="B9" s="13"/>
      <c r="C9" s="13"/>
      <c r="D9" s="98">
        <v>10185</v>
      </c>
      <c r="E9" s="65"/>
      <c r="F9" s="13"/>
      <c r="G9" s="13"/>
    </row>
    <row r="10" spans="1:9" x14ac:dyDescent="0.3">
      <c r="A10" s="13" t="s">
        <v>256</v>
      </c>
      <c r="B10" s="13"/>
      <c r="C10" s="13"/>
      <c r="D10" s="96">
        <v>7805.5</v>
      </c>
      <c r="E10" s="65"/>
      <c r="F10" s="13"/>
      <c r="G10" s="13"/>
    </row>
    <row r="11" spans="1:9" x14ac:dyDescent="0.3">
      <c r="A11" s="13" t="s">
        <v>147</v>
      </c>
      <c r="B11" s="13"/>
      <c r="C11" s="13"/>
      <c r="D11" s="96">
        <v>7573.5</v>
      </c>
      <c r="E11" s="65"/>
      <c r="F11" s="13"/>
      <c r="G11" s="13"/>
    </row>
    <row r="12" spans="1:9" x14ac:dyDescent="0.3">
      <c r="A12" s="13" t="s">
        <v>192</v>
      </c>
      <c r="B12" s="13"/>
      <c r="C12" s="13"/>
      <c r="D12" s="96">
        <v>7264.66</v>
      </c>
      <c r="E12" s="65"/>
      <c r="F12" s="17" t="s">
        <v>434</v>
      </c>
      <c r="G12" s="13"/>
    </row>
    <row r="13" spans="1:9" x14ac:dyDescent="0.3">
      <c r="A13" s="13" t="s">
        <v>257</v>
      </c>
      <c r="B13" s="13"/>
      <c r="C13" s="13"/>
      <c r="D13" s="96">
        <v>6807.33</v>
      </c>
      <c r="E13" s="65"/>
      <c r="F13" s="17" t="s">
        <v>479</v>
      </c>
      <c r="G13" s="13"/>
    </row>
    <row r="14" spans="1:9" x14ac:dyDescent="0.3">
      <c r="A14" s="13" t="s">
        <v>247</v>
      </c>
      <c r="B14" s="13"/>
      <c r="C14" s="13"/>
      <c r="D14" s="96">
        <v>5741</v>
      </c>
      <c r="E14" s="65"/>
      <c r="F14" s="17" t="s">
        <v>336</v>
      </c>
      <c r="G14" s="13"/>
    </row>
    <row r="15" spans="1:9" x14ac:dyDescent="0.3">
      <c r="A15" s="13" t="s">
        <v>205</v>
      </c>
      <c r="B15" s="13"/>
      <c r="C15" s="13"/>
      <c r="D15" s="96">
        <v>5681.83</v>
      </c>
      <c r="E15" s="65"/>
      <c r="G15" s="13"/>
    </row>
    <row r="16" spans="1:9" x14ac:dyDescent="0.3">
      <c r="A16" s="13" t="s">
        <v>258</v>
      </c>
      <c r="B16" s="13"/>
      <c r="C16" s="13"/>
      <c r="D16" s="96">
        <v>5447.67</v>
      </c>
      <c r="E16" s="65"/>
    </row>
    <row r="17" spans="1:5" x14ac:dyDescent="0.3">
      <c r="A17" s="13" t="s">
        <v>233</v>
      </c>
      <c r="B17" s="13"/>
      <c r="C17" s="13"/>
      <c r="D17" s="96">
        <v>5134.75</v>
      </c>
      <c r="E17" s="65"/>
    </row>
    <row r="18" spans="1:5" x14ac:dyDescent="0.3">
      <c r="A18" s="13" t="s">
        <v>250</v>
      </c>
      <c r="B18" s="13"/>
      <c r="C18" s="13"/>
      <c r="D18" s="96">
        <v>4543.13</v>
      </c>
      <c r="E18" s="65"/>
    </row>
    <row r="19" spans="1:5" x14ac:dyDescent="0.3">
      <c r="A19" s="13" t="s">
        <v>249</v>
      </c>
      <c r="B19" s="13"/>
      <c r="C19" s="13"/>
      <c r="D19" s="96">
        <v>4358.13</v>
      </c>
      <c r="E19" s="65"/>
    </row>
    <row r="20" spans="1:5" ht="15" thickBot="1" x14ac:dyDescent="0.35">
      <c r="A20" s="24" t="s">
        <v>238</v>
      </c>
      <c r="B20" s="24"/>
      <c r="C20" s="24"/>
      <c r="D20" s="97">
        <v>4077.9</v>
      </c>
      <c r="E20" s="65"/>
    </row>
    <row r="21" spans="1:5" x14ac:dyDescent="0.3">
      <c r="A21" s="17" t="s">
        <v>471</v>
      </c>
      <c r="E21" s="65"/>
    </row>
    <row r="22" spans="1:5" x14ac:dyDescent="0.3">
      <c r="A22" s="17" t="s">
        <v>259</v>
      </c>
    </row>
    <row r="24" spans="1:5" x14ac:dyDescent="0.3">
      <c r="E24" s="13"/>
    </row>
    <row r="25" spans="1:5" x14ac:dyDescent="0.3">
      <c r="E25" s="13"/>
    </row>
    <row r="26" spans="1:5" x14ac:dyDescent="0.3">
      <c r="E26" s="13"/>
    </row>
    <row r="27" spans="1:5" x14ac:dyDescent="0.3">
      <c r="E27" s="13"/>
    </row>
    <row r="28" spans="1:5" x14ac:dyDescent="0.3">
      <c r="E28" s="13"/>
    </row>
    <row r="29" spans="1:5" x14ac:dyDescent="0.3">
      <c r="E29" s="13"/>
    </row>
    <row r="30" spans="1:5" x14ac:dyDescent="0.3">
      <c r="E30" s="13"/>
    </row>
    <row r="31" spans="1:5" x14ac:dyDescent="0.3">
      <c r="E31" s="13"/>
    </row>
    <row r="32" spans="1:5" x14ac:dyDescent="0.3">
      <c r="E32" s="13"/>
    </row>
    <row r="33" spans="5:7" x14ac:dyDescent="0.3">
      <c r="E33" s="13"/>
    </row>
    <row r="34" spans="5:7" x14ac:dyDescent="0.3">
      <c r="E34" s="13"/>
    </row>
    <row r="35" spans="5:7" x14ac:dyDescent="0.3">
      <c r="E35" s="13"/>
      <c r="F35" s="13"/>
      <c r="G35" s="13"/>
    </row>
    <row r="43" spans="5:7" ht="21" customHeight="1" x14ac:dyDescent="0.3"/>
    <row r="70" ht="12.75" customHeight="1" x14ac:dyDescent="0.3"/>
  </sheetData>
  <mergeCells count="4">
    <mergeCell ref="A1:E1"/>
    <mergeCell ref="C3:D3"/>
    <mergeCell ref="F6:H6"/>
    <mergeCell ref="H7:I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92"/>
  <sheetViews>
    <sheetView showGridLines="0" topLeftCell="A32" zoomScaleNormal="100" workbookViewId="0">
      <selection activeCell="L8" sqref="L8"/>
    </sheetView>
  </sheetViews>
  <sheetFormatPr defaultRowHeight="14.4" x14ac:dyDescent="0.3"/>
  <cols>
    <col min="1" max="1" width="15.33203125" customWidth="1"/>
    <col min="2" max="2" width="9.109375" customWidth="1"/>
    <col min="4" max="4" width="9.6640625" customWidth="1"/>
    <col min="5" max="5" width="0.88671875" customWidth="1"/>
    <col min="6" max="6" width="9" customWidth="1"/>
    <col min="7" max="7" width="0.88671875" customWidth="1"/>
    <col min="8" max="8" width="9.88671875" customWidth="1"/>
    <col min="12" max="12" width="15" customWidth="1"/>
  </cols>
  <sheetData>
    <row r="1" spans="1:11" x14ac:dyDescent="0.3">
      <c r="A1" s="29" t="s">
        <v>348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9"/>
      <c r="H3" s="153" t="s">
        <v>274</v>
      </c>
      <c r="I3" s="153"/>
      <c r="J3" s="153"/>
      <c r="K3" s="18"/>
    </row>
    <row r="4" spans="1:11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</row>
    <row r="5" spans="1:11" x14ac:dyDescent="0.3">
      <c r="A5" s="12" t="s">
        <v>46</v>
      </c>
      <c r="B5" s="22">
        <v>16962</v>
      </c>
      <c r="C5" s="22">
        <v>8730</v>
      </c>
      <c r="D5" s="22">
        <v>8232</v>
      </c>
      <c r="E5" s="22"/>
      <c r="F5" s="22">
        <v>9498</v>
      </c>
      <c r="G5" s="22"/>
      <c r="H5" s="16">
        <v>55.995755217545096</v>
      </c>
      <c r="I5" s="16">
        <v>56.208476517754868</v>
      </c>
      <c r="J5" s="16">
        <v>55.77016520894071</v>
      </c>
    </row>
    <row r="6" spans="1:11" x14ac:dyDescent="0.3">
      <c r="A6" s="13" t="s">
        <v>16</v>
      </c>
      <c r="B6" s="23">
        <v>7082</v>
      </c>
      <c r="C6" s="23">
        <v>3796</v>
      </c>
      <c r="D6" s="23">
        <v>3286</v>
      </c>
      <c r="E6" s="23"/>
      <c r="F6" s="23">
        <v>5775</v>
      </c>
      <c r="G6" s="23"/>
      <c r="H6" s="14">
        <v>52.569895509743013</v>
      </c>
      <c r="I6" s="14">
        <v>53.055848261327711</v>
      </c>
      <c r="J6" s="14">
        <v>52.00852099817407</v>
      </c>
    </row>
    <row r="7" spans="1:11" ht="15" thickBot="1" x14ac:dyDescent="0.35">
      <c r="A7" s="24" t="s">
        <v>269</v>
      </c>
      <c r="B7" s="25">
        <v>9880</v>
      </c>
      <c r="C7" s="25">
        <v>4934</v>
      </c>
      <c r="D7" s="25">
        <v>4946</v>
      </c>
      <c r="E7" s="25"/>
      <c r="F7" s="25">
        <v>4936</v>
      </c>
      <c r="G7" s="25"/>
      <c r="H7" s="43">
        <v>58.451417004048579</v>
      </c>
      <c r="I7" s="43">
        <v>58.633968382650991</v>
      </c>
      <c r="J7" s="43">
        <v>58.269308532147193</v>
      </c>
    </row>
    <row r="8" spans="1:11" x14ac:dyDescent="0.3">
      <c r="A8" s="147" t="s">
        <v>33</v>
      </c>
      <c r="B8" s="147"/>
      <c r="C8" s="147"/>
      <c r="D8" s="147"/>
      <c r="E8" s="147"/>
      <c r="F8" s="147"/>
      <c r="G8" s="147"/>
      <c r="H8" s="147"/>
    </row>
    <row r="11" spans="1:11" x14ac:dyDescent="0.3">
      <c r="A11" s="29" t="s">
        <v>349</v>
      </c>
    </row>
    <row r="12" spans="1:11" ht="15" thickBot="1" x14ac:dyDescent="0.35">
      <c r="A12" s="26"/>
      <c r="B12" s="26"/>
      <c r="C12" s="26"/>
      <c r="D12" s="26"/>
      <c r="E12" s="26"/>
      <c r="F12" s="26"/>
      <c r="G12" s="26"/>
      <c r="H12" s="26"/>
      <c r="I12" s="12"/>
      <c r="J12" s="12"/>
      <c r="K12" s="12"/>
    </row>
    <row r="13" spans="1:11" x14ac:dyDescent="0.3">
      <c r="A13" s="13" t="s">
        <v>0</v>
      </c>
      <c r="B13" s="142" t="s">
        <v>26</v>
      </c>
      <c r="C13" s="142"/>
      <c r="D13" s="142"/>
      <c r="E13" s="18"/>
      <c r="F13" s="142" t="s">
        <v>275</v>
      </c>
      <c r="G13" s="142"/>
      <c r="H13" s="142"/>
      <c r="I13" s="18"/>
      <c r="J13" s="18"/>
      <c r="K13" s="18"/>
    </row>
    <row r="14" spans="1:11" ht="24" x14ac:dyDescent="0.3">
      <c r="A14" s="31"/>
      <c r="B14" s="85" t="s">
        <v>17</v>
      </c>
      <c r="C14" s="33" t="s">
        <v>27</v>
      </c>
      <c r="D14" s="33" t="s">
        <v>34</v>
      </c>
      <c r="E14" s="33"/>
      <c r="F14" s="33" t="s">
        <v>27</v>
      </c>
      <c r="G14" s="33"/>
      <c r="H14" s="33" t="s">
        <v>34</v>
      </c>
      <c r="I14" s="54"/>
      <c r="J14" s="54"/>
      <c r="K14" s="54"/>
    </row>
    <row r="15" spans="1:11" x14ac:dyDescent="0.3">
      <c r="A15" s="13" t="s">
        <v>1</v>
      </c>
      <c r="B15" s="23">
        <v>291</v>
      </c>
      <c r="C15" s="13">
        <v>180</v>
      </c>
      <c r="D15" s="23">
        <v>111</v>
      </c>
      <c r="E15" s="23"/>
      <c r="F15" s="86">
        <v>61.855670103092784</v>
      </c>
      <c r="G15" s="86"/>
      <c r="H15" s="86">
        <v>38.144329896907216</v>
      </c>
      <c r="I15" s="34"/>
      <c r="J15" s="34"/>
      <c r="K15" s="35"/>
    </row>
    <row r="16" spans="1:11" x14ac:dyDescent="0.3">
      <c r="A16" s="13" t="s">
        <v>2</v>
      </c>
      <c r="B16" s="23">
        <v>280</v>
      </c>
      <c r="C16" s="13">
        <v>134</v>
      </c>
      <c r="D16" s="23">
        <v>146</v>
      </c>
      <c r="E16" s="23"/>
      <c r="F16" s="86">
        <v>47.857142857142861</v>
      </c>
      <c r="G16" s="86"/>
      <c r="H16" s="86">
        <v>52.142857142857146</v>
      </c>
      <c r="I16" s="34"/>
      <c r="J16" s="34"/>
      <c r="K16" s="35"/>
    </row>
    <row r="17" spans="1:11" x14ac:dyDescent="0.3">
      <c r="A17" s="13" t="s">
        <v>3</v>
      </c>
      <c r="B17" s="23">
        <v>758</v>
      </c>
      <c r="C17" s="13">
        <v>421</v>
      </c>
      <c r="D17" s="23">
        <v>337</v>
      </c>
      <c r="E17" s="23"/>
      <c r="F17" s="86">
        <v>55.540897097625333</v>
      </c>
      <c r="G17" s="86"/>
      <c r="H17" s="86">
        <v>44.459102902374667</v>
      </c>
      <c r="I17" s="34"/>
      <c r="J17" s="34"/>
      <c r="K17" s="35"/>
    </row>
    <row r="18" spans="1:11" x14ac:dyDescent="0.3">
      <c r="A18" s="13" t="s">
        <v>4</v>
      </c>
      <c r="B18" s="23">
        <v>274</v>
      </c>
      <c r="C18" s="13">
        <v>132</v>
      </c>
      <c r="D18" s="23">
        <v>142</v>
      </c>
      <c r="E18" s="23"/>
      <c r="F18" s="86">
        <v>48.175182481751825</v>
      </c>
      <c r="G18" s="86"/>
      <c r="H18" s="86">
        <v>51.824817518248182</v>
      </c>
      <c r="I18" s="34"/>
      <c r="J18" s="34"/>
      <c r="K18" s="35"/>
    </row>
    <row r="19" spans="1:11" x14ac:dyDescent="0.3">
      <c r="A19" s="13" t="s">
        <v>5</v>
      </c>
      <c r="B19" s="23">
        <v>208</v>
      </c>
      <c r="C19" s="13">
        <v>96</v>
      </c>
      <c r="D19" s="23">
        <v>112</v>
      </c>
      <c r="E19" s="23"/>
      <c r="F19" s="86">
        <v>46.153846153846153</v>
      </c>
      <c r="G19" s="86"/>
      <c r="H19" s="86">
        <v>53.846153846153847</v>
      </c>
      <c r="I19" s="34"/>
      <c r="J19" s="34"/>
      <c r="K19" s="35"/>
    </row>
    <row r="20" spans="1:11" ht="15" customHeight="1" x14ac:dyDescent="0.3">
      <c r="A20" s="13" t="s">
        <v>6</v>
      </c>
      <c r="B20" s="23">
        <v>422</v>
      </c>
      <c r="C20" s="13">
        <v>221</v>
      </c>
      <c r="D20" s="23">
        <v>201</v>
      </c>
      <c r="E20" s="23"/>
      <c r="F20" s="86">
        <v>52.369668246445499</v>
      </c>
      <c r="G20" s="86"/>
      <c r="H20" s="86">
        <v>47.630331753554501</v>
      </c>
      <c r="I20" s="34"/>
      <c r="J20" s="34"/>
      <c r="K20" s="35"/>
    </row>
    <row r="21" spans="1:11" ht="15" customHeight="1" x14ac:dyDescent="0.3">
      <c r="A21" s="13" t="s">
        <v>7</v>
      </c>
      <c r="B21" s="23">
        <v>998</v>
      </c>
      <c r="C21" s="13">
        <v>618</v>
      </c>
      <c r="D21" s="23">
        <v>380</v>
      </c>
      <c r="E21" s="23"/>
      <c r="F21" s="86">
        <v>61.923847695390776</v>
      </c>
      <c r="G21" s="86"/>
      <c r="H21" s="86">
        <v>38.076152304609217</v>
      </c>
      <c r="I21" s="34"/>
      <c r="J21" s="34"/>
      <c r="K21" s="35"/>
    </row>
    <row r="22" spans="1:11" x14ac:dyDescent="0.3">
      <c r="A22" s="13" t="s">
        <v>8</v>
      </c>
      <c r="B22" s="23">
        <v>244</v>
      </c>
      <c r="C22" s="13">
        <v>186</v>
      </c>
      <c r="D22" s="28">
        <v>58</v>
      </c>
      <c r="E22" s="23"/>
      <c r="F22" s="86">
        <v>76.229508196721312</v>
      </c>
      <c r="G22" s="86"/>
      <c r="H22" s="86">
        <v>23.770491803278688</v>
      </c>
      <c r="I22" s="34"/>
      <c r="J22" s="34"/>
      <c r="K22" s="35"/>
    </row>
    <row r="23" spans="1:11" x14ac:dyDescent="0.3">
      <c r="A23" s="13" t="s">
        <v>9</v>
      </c>
      <c r="B23" s="23">
        <v>101</v>
      </c>
      <c r="C23" s="13">
        <v>62</v>
      </c>
      <c r="D23" s="23">
        <v>39</v>
      </c>
      <c r="E23" s="23"/>
      <c r="F23" s="86">
        <v>61.386138613861384</v>
      </c>
      <c r="G23" s="86"/>
      <c r="H23" s="86">
        <v>38.613861386138616</v>
      </c>
      <c r="I23" s="34"/>
      <c r="J23" s="34"/>
      <c r="K23" s="35"/>
    </row>
    <row r="24" spans="1:11" ht="15" customHeight="1" x14ac:dyDescent="0.3">
      <c r="A24" s="13" t="s">
        <v>10</v>
      </c>
      <c r="B24" s="23">
        <v>378</v>
      </c>
      <c r="C24" s="13">
        <v>237</v>
      </c>
      <c r="D24" s="23">
        <v>141</v>
      </c>
      <c r="E24" s="23"/>
      <c r="F24" s="86">
        <v>62.698412698412696</v>
      </c>
      <c r="G24" s="86"/>
      <c r="H24" s="86">
        <v>37.301587301587304</v>
      </c>
      <c r="I24" s="34"/>
      <c r="J24" s="34"/>
      <c r="K24" s="35"/>
    </row>
    <row r="25" spans="1:11" ht="15" customHeight="1" x14ac:dyDescent="0.3">
      <c r="A25" s="13" t="s">
        <v>11</v>
      </c>
      <c r="B25" s="23">
        <v>126</v>
      </c>
      <c r="C25" s="13">
        <v>82</v>
      </c>
      <c r="D25" s="28">
        <v>44</v>
      </c>
      <c r="E25" s="23"/>
      <c r="F25" s="86">
        <v>65.079365079365076</v>
      </c>
      <c r="G25" s="86"/>
      <c r="H25" s="86">
        <v>34.920634920634917</v>
      </c>
      <c r="I25" s="34"/>
      <c r="J25" s="34"/>
      <c r="K25" s="35"/>
    </row>
    <row r="26" spans="1:11" ht="15" customHeight="1" x14ac:dyDescent="0.3">
      <c r="A26" s="13" t="s">
        <v>12</v>
      </c>
      <c r="B26" s="23">
        <v>676</v>
      </c>
      <c r="C26" s="13">
        <v>264</v>
      </c>
      <c r="D26" s="23">
        <v>412</v>
      </c>
      <c r="E26" s="23"/>
      <c r="F26" s="86">
        <v>39.053254437869825</v>
      </c>
      <c r="G26" s="86"/>
      <c r="H26" s="86">
        <v>60.946745562130175</v>
      </c>
      <c r="I26" s="34"/>
      <c r="J26" s="34"/>
      <c r="K26" s="35"/>
    </row>
    <row r="27" spans="1:11" x14ac:dyDescent="0.3">
      <c r="A27" s="13" t="s">
        <v>13</v>
      </c>
      <c r="B27" s="23">
        <v>69</v>
      </c>
      <c r="C27" s="13">
        <v>38</v>
      </c>
      <c r="D27" s="28">
        <v>31</v>
      </c>
      <c r="E27" s="23"/>
      <c r="F27" s="86">
        <v>55.072463768115945</v>
      </c>
      <c r="G27" s="86"/>
      <c r="H27" s="86">
        <v>44.927536231884055</v>
      </c>
      <c r="I27" s="34"/>
      <c r="J27" s="34"/>
      <c r="K27" s="35"/>
    </row>
    <row r="28" spans="1:11" x14ac:dyDescent="0.3">
      <c r="A28" s="13" t="s">
        <v>14</v>
      </c>
      <c r="B28" s="23">
        <v>382</v>
      </c>
      <c r="C28" s="13">
        <v>238</v>
      </c>
      <c r="D28" s="23">
        <v>144</v>
      </c>
      <c r="E28" s="23"/>
      <c r="F28" s="86">
        <v>62.303664921465973</v>
      </c>
      <c r="G28" s="86"/>
      <c r="H28" s="86">
        <v>37.696335078534034</v>
      </c>
      <c r="I28" s="34"/>
      <c r="J28" s="34"/>
      <c r="K28" s="35"/>
    </row>
    <row r="29" spans="1:11" x14ac:dyDescent="0.3">
      <c r="A29" s="13" t="s">
        <v>15</v>
      </c>
      <c r="B29" s="23">
        <v>162</v>
      </c>
      <c r="C29" s="13">
        <v>63</v>
      </c>
      <c r="D29" s="23">
        <v>99</v>
      </c>
      <c r="E29" s="23"/>
      <c r="F29" s="86">
        <v>38.888888888888893</v>
      </c>
      <c r="G29" s="86"/>
      <c r="H29" s="86">
        <v>61.111111111111114</v>
      </c>
      <c r="I29" s="34"/>
      <c r="J29" s="34"/>
      <c r="K29" s="35"/>
    </row>
    <row r="30" spans="1:11" x14ac:dyDescent="0.3">
      <c r="A30" s="13" t="s">
        <v>16</v>
      </c>
      <c r="B30" s="23">
        <v>3324</v>
      </c>
      <c r="C30" s="13">
        <v>2298</v>
      </c>
      <c r="D30" s="23">
        <v>1026</v>
      </c>
      <c r="E30" s="23"/>
      <c r="F30" s="86">
        <v>69.133574007220219</v>
      </c>
      <c r="G30" s="86"/>
      <c r="H30" s="86">
        <v>30.866425992779785</v>
      </c>
      <c r="I30" s="34"/>
      <c r="J30" s="34"/>
      <c r="K30" s="35"/>
    </row>
    <row r="31" spans="1:11" ht="21" customHeight="1" x14ac:dyDescent="0.3">
      <c r="A31" s="13" t="s">
        <v>269</v>
      </c>
      <c r="B31" s="23">
        <v>5369</v>
      </c>
      <c r="C31" s="23">
        <v>2972</v>
      </c>
      <c r="D31" s="23">
        <v>2397</v>
      </c>
      <c r="E31" s="23"/>
      <c r="F31" s="86">
        <v>55.354814676848576</v>
      </c>
      <c r="G31" s="86"/>
      <c r="H31" s="86">
        <v>44.645185323151424</v>
      </c>
      <c r="I31" s="34"/>
      <c r="J31" s="34"/>
      <c r="K31" s="35"/>
    </row>
    <row r="32" spans="1:11" x14ac:dyDescent="0.3">
      <c r="A32" s="13" t="s">
        <v>277</v>
      </c>
      <c r="B32" s="23">
        <v>4228</v>
      </c>
      <c r="C32" s="23">
        <v>2311</v>
      </c>
      <c r="D32" s="23">
        <v>1917</v>
      </c>
      <c r="E32" s="23"/>
      <c r="F32" s="86">
        <v>54.659413434247874</v>
      </c>
      <c r="G32" s="86"/>
      <c r="H32" s="86">
        <v>45.340586565752126</v>
      </c>
      <c r="I32" s="34"/>
      <c r="J32" s="34"/>
      <c r="K32" s="35"/>
    </row>
    <row r="33" spans="1:11" x14ac:dyDescent="0.3">
      <c r="A33" s="13" t="s">
        <v>44</v>
      </c>
      <c r="B33" s="23">
        <v>1141</v>
      </c>
      <c r="C33" s="23">
        <v>661</v>
      </c>
      <c r="D33" s="23">
        <v>480</v>
      </c>
      <c r="E33" s="23"/>
      <c r="F33" s="86">
        <v>57.931638913234011</v>
      </c>
      <c r="G33" s="86"/>
      <c r="H33" s="86">
        <v>42.068361086765989</v>
      </c>
      <c r="I33" s="34"/>
      <c r="J33" s="34"/>
      <c r="K33" s="35"/>
    </row>
    <row r="34" spans="1:11" x14ac:dyDescent="0.3">
      <c r="A34" s="13" t="s">
        <v>21</v>
      </c>
      <c r="B34" s="23">
        <v>767</v>
      </c>
      <c r="C34" s="13">
        <v>485</v>
      </c>
      <c r="D34" s="13">
        <v>282</v>
      </c>
      <c r="F34" s="86">
        <v>63.233376792698827</v>
      </c>
      <c r="G34" s="86"/>
      <c r="H34" s="86">
        <v>36.766623207301173</v>
      </c>
      <c r="I34" s="79"/>
      <c r="J34" s="79"/>
      <c r="K34" s="77"/>
    </row>
    <row r="35" spans="1:11" ht="15" thickBot="1" x14ac:dyDescent="0.35">
      <c r="A35" s="26" t="s">
        <v>46</v>
      </c>
      <c r="B35" s="27">
        <v>9460</v>
      </c>
      <c r="C35" s="27">
        <v>5755</v>
      </c>
      <c r="D35" s="27">
        <v>3705</v>
      </c>
      <c r="E35" s="25"/>
      <c r="F35" s="87">
        <v>60.835095137420716</v>
      </c>
      <c r="G35" s="87"/>
      <c r="H35" s="87">
        <v>39.164904862579277</v>
      </c>
    </row>
    <row r="36" spans="1:11" x14ac:dyDescent="0.3">
      <c r="A36" s="17" t="s">
        <v>284</v>
      </c>
    </row>
    <row r="37" spans="1:11" x14ac:dyDescent="0.3">
      <c r="A37" s="17" t="s">
        <v>35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40" spans="1:11" x14ac:dyDescent="0.3">
      <c r="A40" s="29" t="s">
        <v>350</v>
      </c>
      <c r="B40" s="29"/>
      <c r="C40" s="29"/>
      <c r="D40" s="29"/>
      <c r="E40" s="29"/>
      <c r="F40" s="29"/>
      <c r="G40" s="29"/>
    </row>
    <row r="41" spans="1:11" ht="15" thickBot="1" x14ac:dyDescent="0.35">
      <c r="A41" s="26"/>
      <c r="B41" s="26"/>
      <c r="C41" s="26"/>
      <c r="D41" s="26"/>
      <c r="E41" s="26"/>
      <c r="F41" s="24"/>
      <c r="G41" s="24"/>
      <c r="H41" s="41"/>
      <c r="I41" s="41"/>
    </row>
    <row r="42" spans="1:11" ht="15" customHeight="1" x14ac:dyDescent="0.3">
      <c r="A42" s="20" t="s">
        <v>36</v>
      </c>
      <c r="B42" s="20"/>
      <c r="C42" s="38"/>
      <c r="D42" s="48"/>
      <c r="E42" s="21"/>
      <c r="F42" s="19" t="s">
        <v>26</v>
      </c>
      <c r="G42" s="21"/>
      <c r="H42" s="21" t="s">
        <v>275</v>
      </c>
      <c r="I42" s="2"/>
    </row>
    <row r="43" spans="1:11" x14ac:dyDescent="0.3">
      <c r="A43" s="71" t="s">
        <v>565</v>
      </c>
      <c r="B43" s="71"/>
      <c r="C43" s="71"/>
      <c r="D43" s="13"/>
      <c r="E43" s="1"/>
      <c r="F43" s="88">
        <v>5755</v>
      </c>
      <c r="G43" s="16"/>
      <c r="H43" s="16">
        <v>60.835095137420716</v>
      </c>
      <c r="I43" s="12" t="s">
        <v>282</v>
      </c>
    </row>
    <row r="44" spans="1:11" x14ac:dyDescent="0.3">
      <c r="A44" s="13" t="s">
        <v>552</v>
      </c>
      <c r="B44" s="13"/>
      <c r="C44" s="13"/>
      <c r="D44" s="13"/>
      <c r="F44" s="23">
        <v>3705</v>
      </c>
      <c r="G44" s="14"/>
      <c r="H44" s="14">
        <v>39.164904862579277</v>
      </c>
    </row>
    <row r="45" spans="1:11" ht="15" thickBot="1" x14ac:dyDescent="0.35">
      <c r="A45" s="26" t="s">
        <v>283</v>
      </c>
      <c r="B45" s="39"/>
      <c r="C45" s="39"/>
      <c r="D45" s="41"/>
      <c r="E45" s="24"/>
      <c r="F45" s="27">
        <v>9460</v>
      </c>
      <c r="G45" s="40"/>
      <c r="H45" s="40">
        <v>100</v>
      </c>
      <c r="I45" s="41"/>
    </row>
    <row r="46" spans="1:11" x14ac:dyDescent="0.3">
      <c r="A46" s="17" t="s">
        <v>285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58" spans="1:1" ht="15" customHeight="1" x14ac:dyDescent="0.3"/>
    <row r="59" spans="1:1" ht="15" customHeight="1" x14ac:dyDescent="0.3"/>
    <row r="62" spans="1:1" ht="15" customHeight="1" x14ac:dyDescent="0.3">
      <c r="A62" s="42" t="s">
        <v>33</v>
      </c>
    </row>
    <row r="63" spans="1:1" ht="15" customHeight="1" x14ac:dyDescent="0.3"/>
    <row r="64" spans="1:1" ht="15" customHeight="1" x14ac:dyDescent="0.3"/>
    <row r="74" spans="1:3" ht="15" customHeight="1" x14ac:dyDescent="0.3"/>
    <row r="76" spans="1:3" x14ac:dyDescent="0.3">
      <c r="A76" s="17" t="s">
        <v>284</v>
      </c>
      <c r="B76" s="17"/>
      <c r="C76" s="17"/>
    </row>
    <row r="77" spans="1:3" x14ac:dyDescent="0.3">
      <c r="A77" s="138" t="s">
        <v>35</v>
      </c>
      <c r="B77" s="138"/>
      <c r="C77" s="138"/>
    </row>
    <row r="91" spans="1:3" x14ac:dyDescent="0.3">
      <c r="A91" s="17" t="s">
        <v>284</v>
      </c>
      <c r="B91" s="17"/>
      <c r="C91" s="17"/>
    </row>
    <row r="92" spans="1:3" x14ac:dyDescent="0.3">
      <c r="A92" s="17" t="s">
        <v>35</v>
      </c>
      <c r="B92" s="17"/>
      <c r="C92" s="17"/>
    </row>
  </sheetData>
  <mergeCells count="6">
    <mergeCell ref="B13:D13"/>
    <mergeCell ref="F13:H13"/>
    <mergeCell ref="A77:C77"/>
    <mergeCell ref="B3:D3"/>
    <mergeCell ref="H3:J3"/>
    <mergeCell ref="A8:H8"/>
  </mergeCells>
  <dataValidations count="1">
    <dataValidation type="list" allowBlank="1" showInputMessage="1" showErrorMessage="1" errorTitle="Fel värde" error="Fel värde" prompt="1=Invald_x000a_0= Ej invald" sqref="C19" xr:uid="{00000000-0002-0000-1D00-000000000000}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portrait" r:id="rId1"/>
  <rowBreaks count="1" manualBreakCount="1">
    <brk id="47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115"/>
  <sheetViews>
    <sheetView showGridLines="0" topLeftCell="A27" zoomScaleNormal="100" workbookViewId="0">
      <selection activeCell="I45" sqref="I45"/>
    </sheetView>
  </sheetViews>
  <sheetFormatPr defaultRowHeight="14.4" x14ac:dyDescent="0.3"/>
  <cols>
    <col min="1" max="1" width="15.33203125" customWidth="1"/>
    <col min="2" max="2" width="9.109375" customWidth="1"/>
    <col min="5" max="5" width="0.88671875" customWidth="1"/>
    <col min="6" max="6" width="9" customWidth="1"/>
    <col min="7" max="7" width="1.109375" customWidth="1"/>
    <col min="8" max="8" width="9" customWidth="1"/>
    <col min="9" max="9" width="9.109375" customWidth="1"/>
    <col min="10" max="10" width="9.33203125" customWidth="1"/>
    <col min="11" max="12" width="9.109375" customWidth="1"/>
  </cols>
  <sheetData>
    <row r="1" spans="1:12" x14ac:dyDescent="0.3">
      <c r="A1" s="29" t="s">
        <v>351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5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2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9"/>
      <c r="H3" s="142" t="s">
        <v>274</v>
      </c>
      <c r="I3" s="142"/>
      <c r="J3" s="142"/>
      <c r="L3" s="18"/>
    </row>
    <row r="4" spans="1:12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</row>
    <row r="5" spans="1:12" x14ac:dyDescent="0.3">
      <c r="A5" s="12" t="s">
        <v>46</v>
      </c>
      <c r="B5" s="22">
        <v>17887</v>
      </c>
      <c r="C5" s="22">
        <v>9229</v>
      </c>
      <c r="D5" s="22">
        <v>8658</v>
      </c>
      <c r="E5" s="22"/>
      <c r="F5" s="22">
        <v>9451</v>
      </c>
      <c r="G5" s="22"/>
      <c r="H5" s="16">
        <v>52.8</v>
      </c>
      <c r="I5" s="16">
        <v>53.3</v>
      </c>
      <c r="J5" s="16">
        <v>52.4</v>
      </c>
    </row>
    <row r="6" spans="1:12" x14ac:dyDescent="0.3">
      <c r="A6" s="13" t="s">
        <v>16</v>
      </c>
      <c r="B6" s="23">
        <v>7610</v>
      </c>
      <c r="C6" s="23">
        <v>4087</v>
      </c>
      <c r="D6" s="23">
        <v>3523</v>
      </c>
      <c r="E6" s="23"/>
      <c r="F6" s="23">
        <v>3833</v>
      </c>
      <c r="G6" s="23"/>
      <c r="H6" s="14">
        <v>50.4</v>
      </c>
      <c r="I6" s="14">
        <v>51.3</v>
      </c>
      <c r="J6" s="14">
        <v>49.2</v>
      </c>
    </row>
    <row r="7" spans="1:12" ht="15" thickBot="1" x14ac:dyDescent="0.35">
      <c r="A7" s="24" t="s">
        <v>269</v>
      </c>
      <c r="B7" s="25">
        <v>10277</v>
      </c>
      <c r="C7" s="25">
        <v>5142</v>
      </c>
      <c r="D7" s="25">
        <v>5135</v>
      </c>
      <c r="E7" s="25"/>
      <c r="F7" s="25">
        <v>5618</v>
      </c>
      <c r="G7" s="25"/>
      <c r="H7" s="43">
        <v>54.7</v>
      </c>
      <c r="I7" s="43">
        <v>54.8</v>
      </c>
      <c r="J7" s="43">
        <v>54.5</v>
      </c>
    </row>
    <row r="8" spans="1:12" x14ac:dyDescent="0.3">
      <c r="A8" s="138" t="s">
        <v>31</v>
      </c>
      <c r="B8" s="138"/>
      <c r="C8" s="138"/>
    </row>
    <row r="11" spans="1:12" x14ac:dyDescent="0.3">
      <c r="A11" s="29" t="s">
        <v>427</v>
      </c>
    </row>
    <row r="12" spans="1:12" ht="15" thickBo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3">
      <c r="A13" s="13" t="s">
        <v>0</v>
      </c>
      <c r="B13" s="142" t="s">
        <v>26</v>
      </c>
      <c r="C13" s="142"/>
      <c r="D13" s="142"/>
      <c r="E13" s="142"/>
      <c r="F13" s="142"/>
      <c r="G13" s="18"/>
      <c r="H13" s="142" t="s">
        <v>275</v>
      </c>
      <c r="I13" s="142"/>
      <c r="J13" s="142"/>
    </row>
    <row r="14" spans="1:12" ht="36" x14ac:dyDescent="0.3">
      <c r="A14" s="31"/>
      <c r="B14" s="85" t="s">
        <v>17</v>
      </c>
      <c r="C14" s="33" t="s">
        <v>408</v>
      </c>
      <c r="D14" s="33" t="s">
        <v>385</v>
      </c>
      <c r="E14" s="33"/>
      <c r="F14" s="33" t="s">
        <v>409</v>
      </c>
      <c r="G14" s="33"/>
      <c r="H14" s="33" t="s">
        <v>408</v>
      </c>
      <c r="I14" s="33" t="s">
        <v>385</v>
      </c>
      <c r="J14" s="33" t="s">
        <v>409</v>
      </c>
      <c r="K14" s="12"/>
      <c r="L14" s="12"/>
    </row>
    <row r="15" spans="1:12" x14ac:dyDescent="0.3">
      <c r="A15" s="13" t="s">
        <v>1</v>
      </c>
      <c r="B15" s="23">
        <v>267</v>
      </c>
      <c r="C15" s="23">
        <v>205</v>
      </c>
      <c r="D15" s="23">
        <v>59</v>
      </c>
      <c r="E15" s="23"/>
      <c r="F15" s="101">
        <v>3</v>
      </c>
      <c r="G15" s="13"/>
      <c r="H15" s="14">
        <v>76.779026217228463</v>
      </c>
      <c r="I15" s="14">
        <v>22.09737827715356</v>
      </c>
      <c r="J15" s="14">
        <v>1.1235955056179776</v>
      </c>
    </row>
    <row r="16" spans="1:12" x14ac:dyDescent="0.3">
      <c r="A16" s="13" t="s">
        <v>2</v>
      </c>
      <c r="B16" s="23">
        <v>300</v>
      </c>
      <c r="C16" s="23">
        <v>190</v>
      </c>
      <c r="D16" s="23">
        <v>82</v>
      </c>
      <c r="E16" s="23"/>
      <c r="F16" s="23">
        <v>28</v>
      </c>
      <c r="G16" s="13"/>
      <c r="H16" s="14">
        <v>63.333333333333329</v>
      </c>
      <c r="I16" s="14">
        <v>27.333333333333332</v>
      </c>
      <c r="J16" s="14">
        <v>9.3333333333333339</v>
      </c>
    </row>
    <row r="17" spans="1:12" x14ac:dyDescent="0.3">
      <c r="A17" s="13" t="s">
        <v>3</v>
      </c>
      <c r="B17" s="23">
        <v>761</v>
      </c>
      <c r="C17" s="23">
        <v>515</v>
      </c>
      <c r="D17" s="23">
        <v>212</v>
      </c>
      <c r="E17" s="23"/>
      <c r="F17" s="23">
        <v>34</v>
      </c>
      <c r="G17" s="13"/>
      <c r="H17" s="14">
        <v>67.674113009198422</v>
      </c>
      <c r="I17" s="14">
        <v>27.858081471747699</v>
      </c>
      <c r="J17" s="14">
        <v>4.4678055190538766</v>
      </c>
    </row>
    <row r="18" spans="1:12" x14ac:dyDescent="0.3">
      <c r="A18" s="13" t="s">
        <v>4</v>
      </c>
      <c r="B18" s="23">
        <v>235</v>
      </c>
      <c r="C18" s="23">
        <v>156</v>
      </c>
      <c r="D18" s="23">
        <v>63</v>
      </c>
      <c r="E18" s="23"/>
      <c r="F18" s="23">
        <v>16</v>
      </c>
      <c r="G18" s="13"/>
      <c r="H18" s="14">
        <v>66.38297872340425</v>
      </c>
      <c r="I18" s="14">
        <v>26.808510638297872</v>
      </c>
      <c r="J18" s="14">
        <v>6.8085106382978724</v>
      </c>
    </row>
    <row r="19" spans="1:12" x14ac:dyDescent="0.3">
      <c r="A19" s="13" t="s">
        <v>5</v>
      </c>
      <c r="B19" s="23">
        <v>170</v>
      </c>
      <c r="C19" s="23">
        <v>102</v>
      </c>
      <c r="D19" s="23">
        <v>64</v>
      </c>
      <c r="E19" s="23"/>
      <c r="F19" s="23">
        <v>4</v>
      </c>
      <c r="G19" s="13"/>
      <c r="H19" s="14">
        <v>60</v>
      </c>
      <c r="I19" s="14">
        <v>37.647058823529413</v>
      </c>
      <c r="J19" s="14">
        <v>2.3529411764705883</v>
      </c>
    </row>
    <row r="20" spans="1:12" ht="15" customHeight="1" x14ac:dyDescent="0.3">
      <c r="A20" s="13" t="s">
        <v>6</v>
      </c>
      <c r="B20" s="23">
        <v>399</v>
      </c>
      <c r="C20" s="23">
        <v>244</v>
      </c>
      <c r="D20" s="23">
        <v>130</v>
      </c>
      <c r="E20" s="23"/>
      <c r="F20" s="23">
        <v>25</v>
      </c>
      <c r="G20" s="13"/>
      <c r="H20" s="14">
        <v>61.152882205513784</v>
      </c>
      <c r="I20" s="14">
        <v>32.581453634085214</v>
      </c>
      <c r="J20" s="14">
        <v>6.2656641604010019</v>
      </c>
    </row>
    <row r="21" spans="1:12" ht="15" customHeight="1" x14ac:dyDescent="0.3">
      <c r="A21" s="13" t="s">
        <v>7</v>
      </c>
      <c r="B21" s="23">
        <v>1041</v>
      </c>
      <c r="C21" s="23">
        <v>747</v>
      </c>
      <c r="D21" s="23">
        <v>213</v>
      </c>
      <c r="E21" s="23"/>
      <c r="F21" s="23">
        <v>81</v>
      </c>
      <c r="G21" s="13"/>
      <c r="H21" s="14">
        <v>71.75792507204612</v>
      </c>
      <c r="I21" s="14">
        <v>20.461095100864554</v>
      </c>
      <c r="J21" s="14">
        <v>7.7809798270893378</v>
      </c>
    </row>
    <row r="22" spans="1:12" x14ac:dyDescent="0.3">
      <c r="A22" s="13" t="s">
        <v>8</v>
      </c>
      <c r="B22" s="23">
        <v>218</v>
      </c>
      <c r="C22" s="23">
        <v>210</v>
      </c>
      <c r="D22" s="23">
        <v>7</v>
      </c>
      <c r="E22" s="23"/>
      <c r="F22" s="23">
        <v>1</v>
      </c>
      <c r="G22" s="13"/>
      <c r="H22" s="14">
        <v>96.330275229357795</v>
      </c>
      <c r="I22" s="14">
        <v>3.2110091743119269</v>
      </c>
      <c r="J22" s="14">
        <v>0.45871559633027525</v>
      </c>
    </row>
    <row r="23" spans="1:12" x14ac:dyDescent="0.3">
      <c r="A23" s="13" t="s">
        <v>9</v>
      </c>
      <c r="B23" s="23">
        <v>105</v>
      </c>
      <c r="C23" s="23">
        <v>81</v>
      </c>
      <c r="D23" s="23">
        <v>22</v>
      </c>
      <c r="E23" s="23"/>
      <c r="F23" s="23">
        <v>2</v>
      </c>
      <c r="G23" s="13"/>
      <c r="H23" s="14">
        <v>77.142857142857153</v>
      </c>
      <c r="I23" s="14">
        <v>20.952380952380953</v>
      </c>
      <c r="J23" s="14">
        <v>1.9047619047619049</v>
      </c>
    </row>
    <row r="24" spans="1:12" ht="15" customHeight="1" x14ac:dyDescent="0.3">
      <c r="A24" s="13" t="s">
        <v>10</v>
      </c>
      <c r="B24" s="23">
        <v>400</v>
      </c>
      <c r="C24" s="23">
        <v>298</v>
      </c>
      <c r="D24" s="23">
        <v>71</v>
      </c>
      <c r="E24" s="23"/>
      <c r="F24" s="23">
        <v>31</v>
      </c>
      <c r="G24" s="13"/>
      <c r="H24" s="14">
        <v>74.5</v>
      </c>
      <c r="I24" s="14">
        <v>17.75</v>
      </c>
      <c r="J24" s="14">
        <v>7.75</v>
      </c>
    </row>
    <row r="25" spans="1:12" ht="15" customHeight="1" x14ac:dyDescent="0.3">
      <c r="A25" s="13" t="s">
        <v>11</v>
      </c>
      <c r="B25" s="23">
        <v>129</v>
      </c>
      <c r="C25" s="23">
        <v>94</v>
      </c>
      <c r="D25" s="23">
        <v>23</v>
      </c>
      <c r="E25" s="23"/>
      <c r="F25" s="23">
        <v>12</v>
      </c>
      <c r="G25" s="13"/>
      <c r="H25" s="14">
        <v>72.868217054263567</v>
      </c>
      <c r="I25" s="14">
        <v>17.829457364341085</v>
      </c>
      <c r="J25" s="14">
        <v>9.3023255813953494</v>
      </c>
      <c r="L25" t="s">
        <v>428</v>
      </c>
    </row>
    <row r="26" spans="1:12" ht="15" customHeight="1" x14ac:dyDescent="0.3">
      <c r="A26" s="13" t="s">
        <v>12</v>
      </c>
      <c r="B26" s="23">
        <v>566</v>
      </c>
      <c r="C26" s="23">
        <v>408</v>
      </c>
      <c r="D26" s="23">
        <v>136</v>
      </c>
      <c r="E26" s="23"/>
      <c r="F26" s="23">
        <v>22</v>
      </c>
      <c r="G26" s="13"/>
      <c r="H26" s="14">
        <v>72.084805653710248</v>
      </c>
      <c r="I26" s="14">
        <v>24.028268551236749</v>
      </c>
      <c r="J26" s="14">
        <v>3.8869257950530036</v>
      </c>
    </row>
    <row r="27" spans="1:12" x14ac:dyDescent="0.3">
      <c r="A27" s="13" t="s">
        <v>13</v>
      </c>
      <c r="B27" s="23">
        <v>74</v>
      </c>
      <c r="C27" s="23">
        <v>54</v>
      </c>
      <c r="D27" s="23">
        <v>17</v>
      </c>
      <c r="E27" s="23"/>
      <c r="F27" s="23">
        <v>3</v>
      </c>
      <c r="G27" s="13"/>
      <c r="H27" s="14">
        <v>72.972972972972968</v>
      </c>
      <c r="I27" s="14">
        <v>22.972972972972975</v>
      </c>
      <c r="J27" s="14">
        <v>4.0540540540540544</v>
      </c>
    </row>
    <row r="28" spans="1:12" x14ac:dyDescent="0.3">
      <c r="A28" s="13" t="s">
        <v>14</v>
      </c>
      <c r="B28" s="23">
        <v>357</v>
      </c>
      <c r="C28" s="23">
        <v>261</v>
      </c>
      <c r="D28" s="23">
        <v>77</v>
      </c>
      <c r="E28" s="23"/>
      <c r="F28" s="23">
        <v>19</v>
      </c>
      <c r="G28" s="13"/>
      <c r="H28" s="14">
        <v>73.109243697478988</v>
      </c>
      <c r="I28" s="14">
        <v>21.568627450980394</v>
      </c>
      <c r="J28" s="14">
        <v>5.322128851540616</v>
      </c>
    </row>
    <row r="29" spans="1:12" x14ac:dyDescent="0.3">
      <c r="A29" s="13" t="s">
        <v>15</v>
      </c>
      <c r="B29" s="23">
        <v>185</v>
      </c>
      <c r="C29" s="23">
        <v>141</v>
      </c>
      <c r="D29" s="23">
        <v>41</v>
      </c>
      <c r="E29" s="23"/>
      <c r="F29" s="23">
        <v>3</v>
      </c>
      <c r="G29" s="13"/>
      <c r="H29" s="14">
        <v>76.21621621621621</v>
      </c>
      <c r="I29" s="14">
        <v>22.162162162162165</v>
      </c>
      <c r="J29" s="14">
        <v>1.6216216216216217</v>
      </c>
    </row>
    <row r="30" spans="1:12" x14ac:dyDescent="0.3">
      <c r="A30" s="13" t="s">
        <v>16</v>
      </c>
      <c r="B30" s="23">
        <v>3466</v>
      </c>
      <c r="C30" s="23">
        <v>2730</v>
      </c>
      <c r="D30" s="23">
        <v>553</v>
      </c>
      <c r="E30" s="23"/>
      <c r="F30" s="23">
        <v>183</v>
      </c>
      <c r="G30" s="13"/>
      <c r="H30" s="14">
        <v>78.765147143681475</v>
      </c>
      <c r="I30" s="14">
        <v>15.954991344489326</v>
      </c>
      <c r="J30" s="14">
        <v>5.2798615118291981</v>
      </c>
    </row>
    <row r="31" spans="1:12" ht="21" customHeight="1" x14ac:dyDescent="0.3">
      <c r="A31" s="13" t="s">
        <v>22</v>
      </c>
      <c r="B31" s="23">
        <v>5200</v>
      </c>
      <c r="C31" s="23">
        <v>3706</v>
      </c>
      <c r="D31" s="23">
        <v>1210</v>
      </c>
      <c r="E31" s="23"/>
      <c r="F31" s="23">
        <v>284</v>
      </c>
      <c r="G31" s="23"/>
      <c r="H31" s="14">
        <v>71.269230769230774</v>
      </c>
      <c r="I31" s="14">
        <v>23.26923076923077</v>
      </c>
      <c r="J31" s="14">
        <v>5.4615384615384617</v>
      </c>
    </row>
    <row r="32" spans="1:12" x14ac:dyDescent="0.3">
      <c r="A32" s="13" t="s">
        <v>277</v>
      </c>
      <c r="B32" s="23">
        <v>4123</v>
      </c>
      <c r="C32" s="23">
        <v>2859</v>
      </c>
      <c r="D32" s="23">
        <v>1008</v>
      </c>
      <c r="E32" s="23"/>
      <c r="F32" s="23">
        <v>256</v>
      </c>
      <c r="G32" s="23"/>
      <c r="H32" s="14">
        <v>69.342711617754063</v>
      </c>
      <c r="I32" s="14">
        <v>24.448217317487266</v>
      </c>
      <c r="J32" s="14">
        <v>6.2090710647586711</v>
      </c>
    </row>
    <row r="33" spans="1:12" ht="15" customHeight="1" x14ac:dyDescent="0.3">
      <c r="A33" s="13" t="s">
        <v>44</v>
      </c>
      <c r="B33" s="23">
        <v>1084</v>
      </c>
      <c r="C33" s="23">
        <v>847</v>
      </c>
      <c r="D33" s="23">
        <v>209</v>
      </c>
      <c r="E33" s="23"/>
      <c r="F33" s="23">
        <v>28</v>
      </c>
      <c r="G33" s="23"/>
      <c r="H33" s="14">
        <v>78.136531365313658</v>
      </c>
      <c r="I33" s="14">
        <v>19.280442804428045</v>
      </c>
      <c r="J33" s="14">
        <v>2.5830258302583027</v>
      </c>
    </row>
    <row r="34" spans="1:12" x14ac:dyDescent="0.3">
      <c r="A34" s="13" t="s">
        <v>21</v>
      </c>
      <c r="B34" s="23">
        <v>725</v>
      </c>
      <c r="C34" s="23">
        <v>583</v>
      </c>
      <c r="D34" s="23">
        <v>70</v>
      </c>
      <c r="E34" s="23"/>
      <c r="F34" s="23">
        <v>72</v>
      </c>
      <c r="H34" s="14">
        <v>80.41379310344827</v>
      </c>
      <c r="I34" s="14">
        <v>9.6551724137931032</v>
      </c>
      <c r="J34" s="14">
        <v>9.931034482758621</v>
      </c>
    </row>
    <row r="35" spans="1:12" ht="15" thickBot="1" x14ac:dyDescent="0.35">
      <c r="A35" s="26" t="s">
        <v>46</v>
      </c>
      <c r="B35" s="27">
        <v>9398</v>
      </c>
      <c r="C35" s="27">
        <v>7019</v>
      </c>
      <c r="D35" s="27">
        <v>1840</v>
      </c>
      <c r="E35" s="27"/>
      <c r="F35" s="27">
        <v>539</v>
      </c>
      <c r="G35" s="26"/>
      <c r="H35" s="40">
        <v>74.686103426260914</v>
      </c>
      <c r="I35" s="40">
        <v>19.5786337518621</v>
      </c>
      <c r="J35" s="40">
        <v>5.7352628218769945</v>
      </c>
    </row>
    <row r="36" spans="1:12" x14ac:dyDescent="0.3">
      <c r="A36" s="17" t="s">
        <v>486</v>
      </c>
    </row>
    <row r="37" spans="1:12" x14ac:dyDescent="0.3">
      <c r="A37" s="17" t="s">
        <v>448</v>
      </c>
      <c r="B37" s="17"/>
      <c r="C37" s="17"/>
      <c r="D37" s="17"/>
      <c r="E37" s="17"/>
      <c r="F37" s="17"/>
      <c r="G37" s="17"/>
      <c r="H37" s="17"/>
      <c r="I37" s="17"/>
      <c r="J37" s="17"/>
    </row>
    <row r="38" spans="1:12" x14ac:dyDescent="0.3">
      <c r="A38" s="17" t="s">
        <v>352</v>
      </c>
      <c r="B38" s="17"/>
      <c r="C38" s="17"/>
      <c r="D38" s="17"/>
      <c r="E38" s="17"/>
      <c r="F38" s="17"/>
      <c r="G38" s="17"/>
      <c r="H38" s="17"/>
      <c r="I38" s="17"/>
      <c r="J38" s="17"/>
    </row>
    <row r="39" spans="1:12" x14ac:dyDescent="0.3">
      <c r="K39" s="17"/>
      <c r="L39" s="17"/>
    </row>
    <row r="41" spans="1:12" x14ac:dyDescent="0.3">
      <c r="A41" s="29" t="s">
        <v>353</v>
      </c>
      <c r="B41" s="29"/>
      <c r="C41" s="29"/>
      <c r="D41" s="29"/>
      <c r="E41" s="29"/>
      <c r="F41" s="29"/>
      <c r="G41" s="29"/>
      <c r="H41" s="29"/>
    </row>
    <row r="42" spans="1:12" ht="15" thickBot="1" x14ac:dyDescent="0.35">
      <c r="A42" s="26"/>
      <c r="B42" s="26"/>
      <c r="C42" s="26"/>
      <c r="D42" s="26"/>
      <c r="E42" s="26"/>
      <c r="F42" s="26"/>
      <c r="G42" s="26"/>
      <c r="H42" s="24"/>
    </row>
    <row r="43" spans="1:12" x14ac:dyDescent="0.3">
      <c r="A43" s="20" t="s">
        <v>36</v>
      </c>
      <c r="B43" s="20"/>
      <c r="C43" s="48" t="s">
        <v>360</v>
      </c>
      <c r="D43" s="52"/>
      <c r="E43" s="52"/>
      <c r="F43" s="49" t="s">
        <v>26</v>
      </c>
      <c r="G43" s="21"/>
      <c r="H43" s="21" t="s">
        <v>275</v>
      </c>
      <c r="I43" s="52"/>
    </row>
    <row r="44" spans="1:12" x14ac:dyDescent="0.3">
      <c r="A44" s="71" t="s">
        <v>383</v>
      </c>
      <c r="B44" s="71"/>
      <c r="C44" s="71" t="s">
        <v>408</v>
      </c>
      <c r="F44" s="22">
        <v>5927</v>
      </c>
      <c r="G44" s="22"/>
      <c r="H44" s="16">
        <v>63.046484416551429</v>
      </c>
      <c r="I44" s="12" t="s">
        <v>282</v>
      </c>
    </row>
    <row r="45" spans="1:12" x14ac:dyDescent="0.3">
      <c r="A45" s="13" t="s">
        <v>566</v>
      </c>
      <c r="B45" s="13"/>
      <c r="C45" s="13" t="s">
        <v>408</v>
      </c>
      <c r="F45" s="23">
        <v>1092</v>
      </c>
      <c r="G45" s="23"/>
      <c r="H45" s="14">
        <v>11.615785554728221</v>
      </c>
      <c r="I45" s="13" t="s">
        <v>84</v>
      </c>
    </row>
    <row r="46" spans="1:12" x14ac:dyDescent="0.3">
      <c r="A46" s="13" t="s">
        <v>567</v>
      </c>
      <c r="B46" s="13"/>
      <c r="C46" s="13" t="s">
        <v>385</v>
      </c>
      <c r="F46" s="23">
        <v>967</v>
      </c>
      <c r="G46" s="23"/>
      <c r="H46" s="14">
        <v>10.286139772364642</v>
      </c>
    </row>
    <row r="47" spans="1:12" x14ac:dyDescent="0.3">
      <c r="A47" s="13" t="s">
        <v>568</v>
      </c>
      <c r="B47" s="13"/>
      <c r="C47" s="13" t="s">
        <v>409</v>
      </c>
      <c r="F47" s="23">
        <v>539</v>
      </c>
      <c r="G47" s="23"/>
      <c r="H47" s="14">
        <v>5.7334326135517495</v>
      </c>
    </row>
    <row r="48" spans="1:12" x14ac:dyDescent="0.3">
      <c r="A48" s="13" t="s">
        <v>569</v>
      </c>
      <c r="B48" s="13"/>
      <c r="C48" s="13" t="s">
        <v>385</v>
      </c>
      <c r="F48" s="23">
        <v>408</v>
      </c>
      <c r="G48" s="23"/>
      <c r="H48" s="14">
        <v>4.3399638336347195</v>
      </c>
    </row>
    <row r="49" spans="1:12" x14ac:dyDescent="0.3">
      <c r="A49" s="13" t="s">
        <v>570</v>
      </c>
      <c r="B49" s="13"/>
      <c r="C49" s="13" t="s">
        <v>385</v>
      </c>
      <c r="F49" s="23">
        <v>268</v>
      </c>
      <c r="G49" s="23"/>
      <c r="H49" s="14">
        <v>2.8507605573875119</v>
      </c>
    </row>
    <row r="50" spans="1:12" ht="15" customHeight="1" x14ac:dyDescent="0.3">
      <c r="A50" s="13" t="s">
        <v>571</v>
      </c>
      <c r="B50" s="13"/>
      <c r="C50" s="13" t="s">
        <v>385</v>
      </c>
      <c r="F50" s="23">
        <v>200</v>
      </c>
      <c r="G50" s="23"/>
      <c r="H50" s="14">
        <v>2.1274332517817256</v>
      </c>
    </row>
    <row r="51" spans="1:12" ht="15" customHeight="1" thickBot="1" x14ac:dyDescent="0.35">
      <c r="A51" s="26" t="s">
        <v>283</v>
      </c>
      <c r="B51" s="26"/>
      <c r="C51" s="26"/>
      <c r="D51" s="41"/>
      <c r="E51" s="41"/>
      <c r="F51" s="27">
        <v>9401</v>
      </c>
      <c r="G51" s="27"/>
      <c r="H51" s="40">
        <v>100.00000000000001</v>
      </c>
      <c r="I51" s="41"/>
    </row>
    <row r="52" spans="1:12" x14ac:dyDescent="0.3">
      <c r="A52" s="17" t="s">
        <v>501</v>
      </c>
    </row>
    <row r="53" spans="1:12" x14ac:dyDescent="0.3">
      <c r="A53" s="17" t="s">
        <v>500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 ht="15" customHeight="1" x14ac:dyDescent="0.3">
      <c r="A54" s="17" t="s">
        <v>426</v>
      </c>
    </row>
    <row r="55" spans="1:12" ht="15" customHeight="1" x14ac:dyDescent="0.3"/>
    <row r="78" spans="1:3" x14ac:dyDescent="0.3">
      <c r="A78" s="154" t="s">
        <v>31</v>
      </c>
      <c r="B78" s="154"/>
      <c r="C78" s="154"/>
    </row>
    <row r="79" spans="1:3" ht="15" customHeight="1" x14ac:dyDescent="0.3"/>
    <row r="91" spans="1:1" x14ac:dyDescent="0.3">
      <c r="A91" s="17" t="s">
        <v>449</v>
      </c>
    </row>
    <row r="92" spans="1:1" x14ac:dyDescent="0.3">
      <c r="A92" s="17" t="s">
        <v>450</v>
      </c>
    </row>
    <row r="93" spans="1:1" x14ac:dyDescent="0.3">
      <c r="A93" s="17" t="s">
        <v>451</v>
      </c>
    </row>
    <row r="94" spans="1:1" x14ac:dyDescent="0.3">
      <c r="A94" s="17" t="s">
        <v>352</v>
      </c>
    </row>
    <row r="95" spans="1:1" ht="15" customHeight="1" x14ac:dyDescent="0.3"/>
    <row r="96" spans="1:1" ht="15" customHeight="1" x14ac:dyDescent="0.3"/>
    <row r="99" spans="1:3" ht="15" customHeight="1" x14ac:dyDescent="0.3"/>
    <row r="100" spans="1:3" ht="15" customHeight="1" x14ac:dyDescent="0.3"/>
    <row r="101" spans="1:3" ht="15" customHeight="1" x14ac:dyDescent="0.3"/>
    <row r="106" spans="1:3" x14ac:dyDescent="0.3">
      <c r="B106" s="17"/>
      <c r="C106" s="17"/>
    </row>
    <row r="107" spans="1:3" x14ac:dyDescent="0.3">
      <c r="A107" s="17" t="s">
        <v>284</v>
      </c>
      <c r="B107" s="17"/>
      <c r="C107" s="17"/>
    </row>
    <row r="108" spans="1:3" ht="15" customHeight="1" x14ac:dyDescent="0.3">
      <c r="A108" s="17" t="s">
        <v>32</v>
      </c>
    </row>
    <row r="115" ht="14.25" customHeight="1" x14ac:dyDescent="0.3"/>
  </sheetData>
  <mergeCells count="6">
    <mergeCell ref="B13:F13"/>
    <mergeCell ref="H13:J13"/>
    <mergeCell ref="A78:C78"/>
    <mergeCell ref="B3:D3"/>
    <mergeCell ref="A8:C8"/>
    <mergeCell ref="H3:J3"/>
  </mergeCells>
  <dataValidations count="1">
    <dataValidation type="list" allowBlank="1" showInputMessage="1" showErrorMessage="1" errorTitle="Fel värde" error="Fel värde" prompt="1=Invald_x000a_0= Ej invald" sqref="C30" xr:uid="{00000000-0002-0000-1E00-000000000000}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93"/>
  <sheetViews>
    <sheetView showGridLines="0" topLeftCell="A30" zoomScaleNormal="100" workbookViewId="0">
      <selection activeCell="I48" sqref="I48"/>
    </sheetView>
  </sheetViews>
  <sheetFormatPr defaultRowHeight="14.4" x14ac:dyDescent="0.3"/>
  <cols>
    <col min="1" max="1" width="19.6640625" customWidth="1"/>
    <col min="2" max="2" width="6.6640625" customWidth="1"/>
    <col min="3" max="3" width="9.109375" customWidth="1"/>
    <col min="4" max="4" width="9" customWidth="1"/>
    <col min="5" max="5" width="0.88671875" customWidth="1"/>
    <col min="6" max="6" width="9.109375" customWidth="1"/>
    <col min="7" max="7" width="0.88671875" customWidth="1"/>
    <col min="8" max="11" width="9.109375" customWidth="1"/>
    <col min="13" max="13" width="9.109375" customWidth="1"/>
  </cols>
  <sheetData>
    <row r="1" spans="1:13" x14ac:dyDescent="0.3">
      <c r="A1" s="29" t="s">
        <v>354</v>
      </c>
      <c r="B1" s="29"/>
      <c r="C1" s="29"/>
      <c r="D1" s="29"/>
      <c r="E1" s="29"/>
      <c r="F1" s="29"/>
      <c r="G1" s="29"/>
      <c r="H1" s="29"/>
      <c r="I1" s="29"/>
      <c r="J1" s="29"/>
      <c r="M1" s="17"/>
    </row>
    <row r="2" spans="1:13" ht="15" thickBot="1" x14ac:dyDescent="0.35">
      <c r="A2" s="41"/>
      <c r="B2" s="41"/>
      <c r="C2" s="8"/>
      <c r="D2" s="41"/>
      <c r="E2" s="41"/>
      <c r="F2" s="41"/>
      <c r="G2" s="41"/>
      <c r="H2" s="41"/>
      <c r="I2" s="41"/>
    </row>
    <row r="3" spans="1:13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H3" s="142" t="s">
        <v>274</v>
      </c>
      <c r="I3" s="142"/>
      <c r="J3" s="142"/>
      <c r="K3" s="18"/>
    </row>
    <row r="4" spans="1:13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"/>
      <c r="H4" s="21" t="s">
        <v>17</v>
      </c>
      <c r="I4" s="21" t="s">
        <v>270</v>
      </c>
      <c r="J4" s="21" t="s">
        <v>271</v>
      </c>
    </row>
    <row r="5" spans="1:13" x14ac:dyDescent="0.3">
      <c r="A5" s="12" t="s">
        <v>46</v>
      </c>
      <c r="B5" s="22">
        <v>18455</v>
      </c>
      <c r="C5" s="22">
        <v>9531</v>
      </c>
      <c r="D5" s="22">
        <v>8924</v>
      </c>
      <c r="E5" s="22"/>
      <c r="F5" s="22">
        <v>9382</v>
      </c>
      <c r="H5" s="16">
        <v>50.837171498238966</v>
      </c>
      <c r="I5" s="16">
        <v>52.103661735389785</v>
      </c>
      <c r="J5" s="16">
        <v>49.484536082474229</v>
      </c>
    </row>
    <row r="6" spans="1:13" x14ac:dyDescent="0.3">
      <c r="A6" s="13" t="s">
        <v>16</v>
      </c>
      <c r="B6" s="23">
        <v>7860</v>
      </c>
      <c r="C6" s="23">
        <v>4242</v>
      </c>
      <c r="D6" s="23">
        <v>3618</v>
      </c>
      <c r="E6" s="23"/>
      <c r="F6" s="23">
        <v>3726</v>
      </c>
      <c r="H6" s="14">
        <v>47.404580152671755</v>
      </c>
      <c r="I6" s="14">
        <v>49.387081565299383</v>
      </c>
      <c r="J6" s="14">
        <v>45.080154781647316</v>
      </c>
    </row>
    <row r="7" spans="1:13" ht="15" thickBot="1" x14ac:dyDescent="0.35">
      <c r="A7" s="24" t="s">
        <v>269</v>
      </c>
      <c r="B7" s="25">
        <v>10595</v>
      </c>
      <c r="C7" s="25">
        <v>5289</v>
      </c>
      <c r="D7" s="25">
        <v>5306</v>
      </c>
      <c r="E7" s="25"/>
      <c r="F7" s="25">
        <v>5656</v>
      </c>
      <c r="G7" s="41"/>
      <c r="H7" s="43">
        <v>53.383671543180746</v>
      </c>
      <c r="I7" s="43">
        <v>54.282473057288719</v>
      </c>
      <c r="J7" s="43">
        <v>52.48774971730117</v>
      </c>
    </row>
    <row r="8" spans="1:13" x14ac:dyDescent="0.3">
      <c r="A8" s="138" t="s">
        <v>28</v>
      </c>
      <c r="B8" s="138"/>
      <c r="C8" s="138"/>
      <c r="M8" s="17"/>
    </row>
    <row r="9" spans="1:13" x14ac:dyDescent="0.3">
      <c r="L9" s="1"/>
      <c r="M9" s="17"/>
    </row>
    <row r="10" spans="1:13" x14ac:dyDescent="0.3">
      <c r="M10" s="17"/>
    </row>
    <row r="11" spans="1:13" x14ac:dyDescent="0.3">
      <c r="A11" s="29" t="s">
        <v>357</v>
      </c>
      <c r="M11" s="17"/>
    </row>
    <row r="12" spans="1:13" ht="15" thickBo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12"/>
      <c r="M12" s="17"/>
    </row>
    <row r="13" spans="1:13" x14ac:dyDescent="0.3">
      <c r="A13" s="13" t="s">
        <v>0</v>
      </c>
      <c r="B13" s="142" t="s">
        <v>26</v>
      </c>
      <c r="C13" s="142"/>
      <c r="D13" s="142"/>
      <c r="E13" s="142"/>
      <c r="F13" s="142"/>
      <c r="G13" s="18"/>
      <c r="H13" s="142" t="s">
        <v>275</v>
      </c>
      <c r="I13" s="142"/>
      <c r="J13" s="142"/>
      <c r="K13" s="18"/>
      <c r="M13" s="17"/>
    </row>
    <row r="14" spans="1:13" x14ac:dyDescent="0.3">
      <c r="A14" s="31"/>
      <c r="B14" s="85" t="s">
        <v>17</v>
      </c>
      <c r="C14" s="33" t="s">
        <v>30</v>
      </c>
      <c r="D14" s="33" t="s">
        <v>29</v>
      </c>
      <c r="E14" s="33"/>
      <c r="F14" s="33" t="s">
        <v>111</v>
      </c>
      <c r="G14" s="33"/>
      <c r="H14" s="33" t="s">
        <v>30</v>
      </c>
      <c r="I14" s="33" t="s">
        <v>29</v>
      </c>
      <c r="J14" s="33" t="s">
        <v>111</v>
      </c>
      <c r="K14" s="54"/>
    </row>
    <row r="15" spans="1:13" x14ac:dyDescent="0.3">
      <c r="A15" s="13" t="s">
        <v>1</v>
      </c>
      <c r="B15" s="23">
        <v>286</v>
      </c>
      <c r="C15" s="23">
        <v>198</v>
      </c>
      <c r="D15" s="23">
        <v>73</v>
      </c>
      <c r="E15" s="23"/>
      <c r="F15" s="23">
        <v>15</v>
      </c>
      <c r="G15" s="13"/>
      <c r="H15" s="14">
        <v>69.230769230769226</v>
      </c>
      <c r="I15" s="14">
        <v>25.524475524475527</v>
      </c>
      <c r="J15" s="14">
        <v>5.244755244755245</v>
      </c>
      <c r="K15" s="35"/>
    </row>
    <row r="16" spans="1:13" x14ac:dyDescent="0.3">
      <c r="A16" s="13" t="s">
        <v>2</v>
      </c>
      <c r="B16" s="23">
        <v>303</v>
      </c>
      <c r="C16" s="23">
        <v>174</v>
      </c>
      <c r="D16" s="23">
        <v>102</v>
      </c>
      <c r="E16" s="23"/>
      <c r="F16" s="23">
        <v>27</v>
      </c>
      <c r="G16" s="13"/>
      <c r="H16" s="14">
        <v>57.42574257425742</v>
      </c>
      <c r="I16" s="14">
        <v>33.663366336633665</v>
      </c>
      <c r="J16" s="14">
        <v>8.9108910891089099</v>
      </c>
      <c r="K16" s="35"/>
    </row>
    <row r="17" spans="1:13" x14ac:dyDescent="0.3">
      <c r="A17" s="13" t="s">
        <v>3</v>
      </c>
      <c r="B17" s="23">
        <v>817</v>
      </c>
      <c r="C17" s="23">
        <v>467</v>
      </c>
      <c r="D17" s="23">
        <v>275</v>
      </c>
      <c r="E17" s="23"/>
      <c r="F17" s="23">
        <v>75</v>
      </c>
      <c r="G17" s="13"/>
      <c r="H17" s="14">
        <v>57.16034271725826</v>
      </c>
      <c r="I17" s="14">
        <v>33.659730722154222</v>
      </c>
      <c r="J17" s="14">
        <v>9.1799265605875142</v>
      </c>
      <c r="K17" s="35"/>
    </row>
    <row r="18" spans="1:13" x14ac:dyDescent="0.3">
      <c r="A18" s="13" t="s">
        <v>4</v>
      </c>
      <c r="B18" s="23">
        <v>244</v>
      </c>
      <c r="C18" s="23">
        <v>152</v>
      </c>
      <c r="D18" s="23">
        <v>81</v>
      </c>
      <c r="E18" s="23"/>
      <c r="F18" s="23">
        <v>11</v>
      </c>
      <c r="G18" s="13"/>
      <c r="H18" s="14">
        <v>62.295081967213115</v>
      </c>
      <c r="I18" s="14">
        <v>33.196721311475407</v>
      </c>
      <c r="J18" s="14">
        <v>4.5081967213114753</v>
      </c>
      <c r="K18" s="35"/>
    </row>
    <row r="19" spans="1:13" x14ac:dyDescent="0.3">
      <c r="A19" s="13" t="s">
        <v>5</v>
      </c>
      <c r="B19" s="23">
        <v>177</v>
      </c>
      <c r="C19" s="23">
        <v>109</v>
      </c>
      <c r="D19" s="23">
        <v>58</v>
      </c>
      <c r="E19" s="23"/>
      <c r="F19" s="23">
        <v>10</v>
      </c>
      <c r="G19" s="13"/>
      <c r="H19" s="14">
        <v>61.581920903954803</v>
      </c>
      <c r="I19" s="14">
        <v>32.7683615819209</v>
      </c>
      <c r="J19" s="14">
        <v>5.6497175141242941</v>
      </c>
      <c r="K19" s="35"/>
      <c r="M19" s="17"/>
    </row>
    <row r="20" spans="1:13" ht="15" customHeight="1" x14ac:dyDescent="0.3">
      <c r="A20" s="13" t="s">
        <v>6</v>
      </c>
      <c r="B20" s="23">
        <v>439</v>
      </c>
      <c r="C20" s="23">
        <v>222</v>
      </c>
      <c r="D20" s="23">
        <v>173</v>
      </c>
      <c r="E20" s="23"/>
      <c r="F20" s="23">
        <v>44</v>
      </c>
      <c r="G20" s="13"/>
      <c r="H20" s="14">
        <v>50.569476082004563</v>
      </c>
      <c r="I20" s="14">
        <v>39.407744874715263</v>
      </c>
      <c r="J20" s="14">
        <v>10.022779043280181</v>
      </c>
      <c r="K20" s="35"/>
      <c r="M20" s="17"/>
    </row>
    <row r="21" spans="1:13" ht="15" customHeight="1" x14ac:dyDescent="0.3">
      <c r="A21" s="13" t="s">
        <v>7</v>
      </c>
      <c r="B21" s="23">
        <v>1096</v>
      </c>
      <c r="C21" s="23">
        <v>740</v>
      </c>
      <c r="D21" s="23">
        <v>258</v>
      </c>
      <c r="E21" s="23"/>
      <c r="F21" s="23">
        <v>98</v>
      </c>
      <c r="G21" s="13"/>
      <c r="H21" s="14">
        <v>67.518248175182478</v>
      </c>
      <c r="I21" s="14">
        <v>23.540145985401459</v>
      </c>
      <c r="J21" s="14">
        <v>8.9416058394160594</v>
      </c>
      <c r="K21" s="35"/>
      <c r="M21" s="17"/>
    </row>
    <row r="22" spans="1:13" x14ac:dyDescent="0.3">
      <c r="A22" s="13" t="s">
        <v>8</v>
      </c>
      <c r="B22" s="23">
        <v>241</v>
      </c>
      <c r="C22" s="23">
        <v>218</v>
      </c>
      <c r="D22" s="23">
        <v>16</v>
      </c>
      <c r="E22" s="23"/>
      <c r="F22" s="23">
        <v>7</v>
      </c>
      <c r="G22" s="13"/>
      <c r="H22" s="14">
        <v>90.456431535269715</v>
      </c>
      <c r="I22" s="14">
        <v>6.6390041493775938</v>
      </c>
      <c r="J22" s="14">
        <v>2.904564315352697</v>
      </c>
      <c r="K22" s="35"/>
      <c r="M22" s="17"/>
    </row>
    <row r="23" spans="1:13" x14ac:dyDescent="0.3">
      <c r="A23" s="13" t="s">
        <v>9</v>
      </c>
      <c r="B23" s="23">
        <v>106</v>
      </c>
      <c r="C23" s="23">
        <v>77</v>
      </c>
      <c r="D23" s="23">
        <v>18</v>
      </c>
      <c r="E23" s="23"/>
      <c r="F23" s="23">
        <v>11</v>
      </c>
      <c r="G23" s="13"/>
      <c r="H23" s="14">
        <v>72.641509433962256</v>
      </c>
      <c r="I23" s="14">
        <v>16.981132075471699</v>
      </c>
      <c r="J23" s="14">
        <v>10.377358490566039</v>
      </c>
      <c r="K23" s="35"/>
      <c r="M23" s="17"/>
    </row>
    <row r="24" spans="1:13" ht="15" customHeight="1" x14ac:dyDescent="0.3">
      <c r="A24" s="13" t="s">
        <v>10</v>
      </c>
      <c r="B24" s="23">
        <v>434</v>
      </c>
      <c r="C24" s="23">
        <v>329</v>
      </c>
      <c r="D24" s="23">
        <v>81</v>
      </c>
      <c r="E24" s="23"/>
      <c r="F24" s="23">
        <v>24</v>
      </c>
      <c r="G24" s="13"/>
      <c r="H24" s="14">
        <v>75.806451612903231</v>
      </c>
      <c r="I24" s="14">
        <v>18.663594470046082</v>
      </c>
      <c r="J24" s="14">
        <v>5.5299539170506913</v>
      </c>
      <c r="K24" s="35"/>
      <c r="M24" s="17"/>
    </row>
    <row r="25" spans="1:13" ht="15" customHeight="1" x14ac:dyDescent="0.3">
      <c r="A25" s="13" t="s">
        <v>11</v>
      </c>
      <c r="B25" s="23">
        <v>126</v>
      </c>
      <c r="C25" s="23">
        <v>97</v>
      </c>
      <c r="D25" s="23">
        <v>20</v>
      </c>
      <c r="E25" s="23"/>
      <c r="F25" s="23">
        <v>9</v>
      </c>
      <c r="G25" s="13"/>
      <c r="H25" s="14">
        <v>76.984126984126988</v>
      </c>
      <c r="I25" s="14">
        <v>15.873015873015872</v>
      </c>
      <c r="J25" s="14">
        <v>7.1428571428571423</v>
      </c>
      <c r="K25" s="35"/>
      <c r="M25" s="17"/>
    </row>
    <row r="26" spans="1:13" ht="15" customHeight="1" x14ac:dyDescent="0.3">
      <c r="A26" s="13" t="s">
        <v>12</v>
      </c>
      <c r="B26" s="23">
        <v>636</v>
      </c>
      <c r="C26" s="23">
        <v>402</v>
      </c>
      <c r="D26" s="23">
        <v>196</v>
      </c>
      <c r="E26" s="23"/>
      <c r="F26" s="23">
        <v>38</v>
      </c>
      <c r="G26" s="13"/>
      <c r="H26" s="14">
        <v>63.20754716981132</v>
      </c>
      <c r="I26" s="14">
        <v>30.817610062893081</v>
      </c>
      <c r="J26" s="14">
        <v>5.9748427672955975</v>
      </c>
      <c r="K26" s="35"/>
      <c r="M26" s="17"/>
    </row>
    <row r="27" spans="1:13" x14ac:dyDescent="0.3">
      <c r="A27" s="13" t="s">
        <v>13</v>
      </c>
      <c r="B27" s="23">
        <v>84</v>
      </c>
      <c r="C27" s="23">
        <v>56</v>
      </c>
      <c r="D27" s="23">
        <v>27</v>
      </c>
      <c r="E27" s="23"/>
      <c r="F27" s="23">
        <v>1</v>
      </c>
      <c r="G27" s="13"/>
      <c r="H27" s="14">
        <v>66.666666666666657</v>
      </c>
      <c r="I27" s="14">
        <v>32.142857142857146</v>
      </c>
      <c r="J27" s="14">
        <v>1.1904761904761905</v>
      </c>
      <c r="K27" s="35"/>
      <c r="M27" s="17"/>
    </row>
    <row r="28" spans="1:13" x14ac:dyDescent="0.3">
      <c r="A28" s="13" t="s">
        <v>14</v>
      </c>
      <c r="B28" s="23">
        <v>409</v>
      </c>
      <c r="C28" s="23">
        <v>267</v>
      </c>
      <c r="D28" s="23">
        <v>106</v>
      </c>
      <c r="E28" s="23"/>
      <c r="F28" s="23">
        <v>36</v>
      </c>
      <c r="G28" s="13"/>
      <c r="H28" s="14">
        <v>65.281173594132028</v>
      </c>
      <c r="I28" s="14">
        <v>25.916870415647921</v>
      </c>
      <c r="J28" s="14">
        <v>8.8019559902200495</v>
      </c>
      <c r="K28" s="35"/>
      <c r="M28" s="17"/>
    </row>
    <row r="29" spans="1:13" x14ac:dyDescent="0.3">
      <c r="A29" s="13" t="s">
        <v>15</v>
      </c>
      <c r="B29" s="23">
        <v>195</v>
      </c>
      <c r="C29" s="23">
        <v>134</v>
      </c>
      <c r="D29" s="23">
        <v>59</v>
      </c>
      <c r="E29" s="23"/>
      <c r="F29" s="23">
        <v>2</v>
      </c>
      <c r="G29" s="13"/>
      <c r="H29" s="14">
        <v>68.717948717948715</v>
      </c>
      <c r="I29" s="14">
        <v>30.256410256410255</v>
      </c>
      <c r="J29" s="14">
        <v>1.0256410256410255</v>
      </c>
      <c r="K29" s="35"/>
    </row>
    <row r="30" spans="1:13" x14ac:dyDescent="0.3">
      <c r="A30" s="13" t="s">
        <v>16</v>
      </c>
      <c r="B30" s="23">
        <v>3669</v>
      </c>
      <c r="C30" s="23">
        <v>2854</v>
      </c>
      <c r="D30" s="23">
        <v>306</v>
      </c>
      <c r="E30" s="23"/>
      <c r="F30" s="23">
        <v>509</v>
      </c>
      <c r="G30" s="13"/>
      <c r="H30" s="14">
        <v>77.786862905423831</v>
      </c>
      <c r="I30" s="14">
        <v>8.3401471790678645</v>
      </c>
      <c r="J30" s="14">
        <v>13.872989915508313</v>
      </c>
      <c r="K30" s="35"/>
    </row>
    <row r="31" spans="1:13" ht="21" customHeight="1" x14ac:dyDescent="0.3">
      <c r="A31" s="13" t="s">
        <v>22</v>
      </c>
      <c r="B31" s="23">
        <v>5593</v>
      </c>
      <c r="C31" s="23">
        <v>3642</v>
      </c>
      <c r="D31" s="23">
        <v>1543</v>
      </c>
      <c r="E31" s="23"/>
      <c r="F31" s="23">
        <v>408</v>
      </c>
      <c r="G31" s="23"/>
      <c r="H31" s="14">
        <v>65.11711067405686</v>
      </c>
      <c r="I31" s="14">
        <v>27.588056499195424</v>
      </c>
      <c r="J31" s="14">
        <v>7.2948328267477196</v>
      </c>
      <c r="K31" s="35"/>
    </row>
    <row r="32" spans="1:13" x14ac:dyDescent="0.3">
      <c r="A32" s="13" t="s">
        <v>277</v>
      </c>
      <c r="B32" s="23">
        <v>4437</v>
      </c>
      <c r="C32" s="23">
        <v>2807</v>
      </c>
      <c r="D32" s="23">
        <v>1269</v>
      </c>
      <c r="E32" s="23"/>
      <c r="F32" s="23">
        <v>361</v>
      </c>
      <c r="G32" s="23"/>
      <c r="H32" s="14">
        <v>63.263466306062654</v>
      </c>
      <c r="I32" s="14">
        <v>28.600405679513187</v>
      </c>
      <c r="J32" s="14">
        <v>8.136128014424159</v>
      </c>
      <c r="K32" s="35"/>
      <c r="M32" s="17"/>
    </row>
    <row r="33" spans="1:13" x14ac:dyDescent="0.3">
      <c r="A33" s="13" t="s">
        <v>44</v>
      </c>
      <c r="B33" s="23">
        <v>1156</v>
      </c>
      <c r="C33" s="23">
        <v>835</v>
      </c>
      <c r="D33" s="23">
        <v>274</v>
      </c>
      <c r="E33" s="23"/>
      <c r="F33" s="23">
        <v>47</v>
      </c>
      <c r="G33" s="23"/>
      <c r="H33" s="14">
        <v>72.231833910034609</v>
      </c>
      <c r="I33" s="14">
        <v>23.702422145328718</v>
      </c>
      <c r="J33" s="14">
        <v>4.0657439446366777</v>
      </c>
      <c r="K33" s="35"/>
      <c r="M33" s="17"/>
    </row>
    <row r="34" spans="1:13" x14ac:dyDescent="0.3">
      <c r="A34" s="13" t="s">
        <v>723</v>
      </c>
      <c r="B34" s="23">
        <v>81</v>
      </c>
      <c r="C34" s="23">
        <v>49</v>
      </c>
      <c r="D34" s="23">
        <v>9</v>
      </c>
      <c r="F34" s="23">
        <v>23</v>
      </c>
      <c r="H34" s="14">
        <v>60.493827160493829</v>
      </c>
      <c r="I34" s="14">
        <v>11.111111111111111</v>
      </c>
      <c r="J34" s="14">
        <v>28.39506172839506</v>
      </c>
      <c r="K34" s="12"/>
    </row>
    <row r="35" spans="1:13" ht="15" thickBot="1" x14ac:dyDescent="0.35">
      <c r="A35" s="26" t="s">
        <v>46</v>
      </c>
      <c r="B35" s="27">
        <v>9343</v>
      </c>
      <c r="C35" s="27">
        <v>6545</v>
      </c>
      <c r="D35" s="27">
        <v>1858</v>
      </c>
      <c r="E35" s="27"/>
      <c r="F35" s="27">
        <v>940</v>
      </c>
      <c r="G35" s="26"/>
      <c r="H35" s="40">
        <v>70.052445681258703</v>
      </c>
      <c r="I35" s="40">
        <v>19.886546077277107</v>
      </c>
      <c r="J35" s="40">
        <v>10.061008241464197</v>
      </c>
      <c r="K35" s="17"/>
    </row>
    <row r="36" spans="1:13" x14ac:dyDescent="0.3">
      <c r="A36" s="17" t="s">
        <v>469</v>
      </c>
      <c r="B36" s="17"/>
      <c r="C36" s="17"/>
      <c r="D36" s="17"/>
      <c r="E36" s="17"/>
      <c r="F36" s="17"/>
      <c r="G36" s="17"/>
      <c r="H36" s="17"/>
      <c r="I36" s="17"/>
      <c r="J36" s="17"/>
    </row>
    <row r="37" spans="1:13" x14ac:dyDescent="0.3">
      <c r="A37" s="17" t="s">
        <v>487</v>
      </c>
      <c r="K37" s="17"/>
    </row>
    <row r="38" spans="1:13" x14ac:dyDescent="0.3">
      <c r="A38" s="17" t="s">
        <v>470</v>
      </c>
      <c r="B38" s="17"/>
      <c r="C38" s="17"/>
      <c r="D38" s="17"/>
      <c r="E38" s="17"/>
      <c r="F38" s="17"/>
      <c r="G38" s="17"/>
      <c r="H38" s="17"/>
      <c r="I38" s="17"/>
      <c r="J38" s="17"/>
    </row>
    <row r="39" spans="1:13" x14ac:dyDescent="0.3">
      <c r="B39" s="5"/>
      <c r="C39" s="5"/>
      <c r="D39" s="5"/>
      <c r="E39" s="5"/>
      <c r="F39" s="5"/>
    </row>
    <row r="41" spans="1:13" x14ac:dyDescent="0.3">
      <c r="A41" s="29" t="s">
        <v>358</v>
      </c>
      <c r="B41" s="29"/>
      <c r="C41" s="29"/>
      <c r="D41" s="29"/>
      <c r="E41" s="29"/>
      <c r="F41" s="29"/>
      <c r="G41" s="29"/>
    </row>
    <row r="42" spans="1:13" ht="15" thickBot="1" x14ac:dyDescent="0.35">
      <c r="A42" s="26"/>
      <c r="B42" s="26"/>
      <c r="C42" s="26"/>
      <c r="D42" s="26"/>
      <c r="E42" s="26"/>
      <c r="F42" s="26"/>
      <c r="G42" s="24"/>
      <c r="H42" s="41"/>
      <c r="I42" s="41"/>
    </row>
    <row r="43" spans="1:13" x14ac:dyDescent="0.3">
      <c r="A43" s="20" t="s">
        <v>36</v>
      </c>
      <c r="B43" s="20"/>
      <c r="C43" s="20"/>
      <c r="D43" s="48" t="s">
        <v>386</v>
      </c>
      <c r="E43" s="52"/>
      <c r="F43" s="49" t="s">
        <v>26</v>
      </c>
      <c r="G43" s="21"/>
      <c r="H43" s="21" t="s">
        <v>275</v>
      </c>
      <c r="I43" s="52"/>
    </row>
    <row r="44" spans="1:13" x14ac:dyDescent="0.3">
      <c r="A44" s="12" t="s">
        <v>572</v>
      </c>
      <c r="C44" s="71"/>
      <c r="D44" s="12" t="s">
        <v>30</v>
      </c>
      <c r="F44" s="22">
        <v>5753</v>
      </c>
      <c r="G44" s="22"/>
      <c r="H44" s="16">
        <v>61.568921232876718</v>
      </c>
      <c r="I44" s="102" t="s">
        <v>282</v>
      </c>
    </row>
    <row r="45" spans="1:13" x14ac:dyDescent="0.3">
      <c r="A45" s="13" t="s">
        <v>573</v>
      </c>
      <c r="B45" s="13"/>
      <c r="C45" s="13"/>
      <c r="D45" s="13" t="s">
        <v>29</v>
      </c>
      <c r="F45" s="23">
        <v>790</v>
      </c>
      <c r="G45" s="23"/>
      <c r="H45" s="14">
        <v>8.4546232876712324</v>
      </c>
      <c r="I45" s="14"/>
    </row>
    <row r="46" spans="1:13" x14ac:dyDescent="0.3">
      <c r="A46" s="13" t="s">
        <v>574</v>
      </c>
      <c r="B46" s="13"/>
      <c r="C46" s="13"/>
      <c r="D46" s="13" t="s">
        <v>29</v>
      </c>
      <c r="F46" s="23">
        <v>606</v>
      </c>
      <c r="G46" s="23"/>
      <c r="H46" s="14">
        <v>6.4854452054794525</v>
      </c>
      <c r="I46" s="14"/>
    </row>
    <row r="47" spans="1:13" x14ac:dyDescent="0.3">
      <c r="A47" s="13" t="s">
        <v>575</v>
      </c>
      <c r="B47" s="13"/>
      <c r="C47" s="13"/>
      <c r="D47" s="13" t="s">
        <v>111</v>
      </c>
      <c r="F47" s="23">
        <v>536</v>
      </c>
      <c r="G47" s="23"/>
      <c r="H47" s="14">
        <v>5.7363013698630141</v>
      </c>
      <c r="I47" s="14"/>
      <c r="M47" s="17"/>
    </row>
    <row r="48" spans="1:13" x14ac:dyDescent="0.3">
      <c r="A48" s="13" t="s">
        <v>576</v>
      </c>
      <c r="B48" s="13"/>
      <c r="C48" s="13"/>
      <c r="D48" s="13" t="s">
        <v>30</v>
      </c>
      <c r="F48" s="23">
        <v>409</v>
      </c>
      <c r="G48" s="23"/>
      <c r="H48" s="14">
        <v>4.377140410958904</v>
      </c>
      <c r="I48" s="13" t="s">
        <v>84</v>
      </c>
      <c r="M48" s="17"/>
    </row>
    <row r="49" spans="1:11" x14ac:dyDescent="0.3">
      <c r="A49" s="13" t="s">
        <v>577</v>
      </c>
      <c r="B49" s="13"/>
      <c r="C49" s="13"/>
      <c r="D49" s="13" t="s">
        <v>29</v>
      </c>
      <c r="F49" s="23">
        <v>316</v>
      </c>
      <c r="G49" s="23"/>
      <c r="H49" s="14">
        <v>3.3818493150684934</v>
      </c>
      <c r="I49" s="14"/>
    </row>
    <row r="50" spans="1:11" x14ac:dyDescent="0.3">
      <c r="A50" s="13" t="s">
        <v>578</v>
      </c>
      <c r="B50" s="13"/>
      <c r="C50" s="13"/>
      <c r="D50" s="13" t="s">
        <v>30</v>
      </c>
      <c r="F50" s="23">
        <v>289</v>
      </c>
      <c r="G50" s="23"/>
      <c r="H50" s="14">
        <v>3.0928938356164384</v>
      </c>
      <c r="I50" s="14"/>
    </row>
    <row r="51" spans="1:11" x14ac:dyDescent="0.3">
      <c r="A51" s="13" t="s">
        <v>579</v>
      </c>
      <c r="C51" s="13"/>
      <c r="D51" s="13" t="s">
        <v>111</v>
      </c>
      <c r="F51" s="23">
        <v>231</v>
      </c>
      <c r="G51" s="23"/>
      <c r="H51" s="14">
        <v>2.4721746575342469</v>
      </c>
    </row>
    <row r="52" spans="1:11" x14ac:dyDescent="0.3">
      <c r="A52" s="13" t="s">
        <v>580</v>
      </c>
      <c r="C52" s="13"/>
      <c r="D52" s="13" t="s">
        <v>29</v>
      </c>
      <c r="F52" s="23">
        <v>146</v>
      </c>
      <c r="G52" s="23"/>
      <c r="H52" s="14">
        <v>1.5625</v>
      </c>
    </row>
    <row r="53" spans="1:11" x14ac:dyDescent="0.3">
      <c r="A53" s="13" t="s">
        <v>581</v>
      </c>
      <c r="B53" s="13"/>
      <c r="C53" s="13"/>
      <c r="D53" s="13" t="s">
        <v>111</v>
      </c>
      <c r="F53" s="23">
        <v>111</v>
      </c>
      <c r="G53" s="23"/>
      <c r="H53" s="14">
        <v>1.1879280821917808</v>
      </c>
    </row>
    <row r="54" spans="1:11" ht="15" customHeight="1" x14ac:dyDescent="0.3">
      <c r="A54" s="13" t="s">
        <v>582</v>
      </c>
      <c r="B54" s="13"/>
      <c r="C54" s="13"/>
      <c r="D54" s="13" t="s">
        <v>30</v>
      </c>
      <c r="F54" s="23">
        <v>95</v>
      </c>
      <c r="G54" s="23"/>
      <c r="H54" s="14">
        <v>1.016695205479452</v>
      </c>
    </row>
    <row r="55" spans="1:11" x14ac:dyDescent="0.3">
      <c r="A55" s="13" t="s">
        <v>583</v>
      </c>
      <c r="B55" s="13"/>
      <c r="C55" s="13"/>
      <c r="D55" s="13" t="s">
        <v>111</v>
      </c>
      <c r="F55" s="23">
        <v>62</v>
      </c>
      <c r="G55" s="23"/>
      <c r="H55" s="14">
        <v>0.66352739726027399</v>
      </c>
    </row>
    <row r="56" spans="1:11" ht="15" thickBot="1" x14ac:dyDescent="0.35">
      <c r="A56" s="26" t="s">
        <v>283</v>
      </c>
      <c r="B56" s="39"/>
      <c r="C56" s="39"/>
      <c r="D56" s="41"/>
      <c r="E56" s="41"/>
      <c r="F56" s="27">
        <v>9344</v>
      </c>
      <c r="G56" s="27"/>
      <c r="H56" s="40">
        <v>99.999999999999986</v>
      </c>
      <c r="I56" s="40"/>
    </row>
    <row r="57" spans="1:11" x14ac:dyDescent="0.3">
      <c r="A57" s="17" t="s">
        <v>425</v>
      </c>
    </row>
    <row r="58" spans="1:11" x14ac:dyDescent="0.3">
      <c r="A58" s="17" t="s">
        <v>488</v>
      </c>
    </row>
    <row r="59" spans="1:11" x14ac:dyDescent="0.3">
      <c r="A59" s="17" t="s">
        <v>424</v>
      </c>
      <c r="B59" s="17"/>
      <c r="C59" s="17"/>
      <c r="D59" s="17"/>
      <c r="E59" s="17"/>
      <c r="F59" s="17"/>
      <c r="G59" s="17"/>
      <c r="H59" s="17"/>
      <c r="I59" s="17"/>
      <c r="K59" s="17"/>
    </row>
    <row r="63" spans="1:11" ht="15" customHeight="1" x14ac:dyDescent="0.3"/>
    <row r="79" spans="1:4" x14ac:dyDescent="0.3">
      <c r="A79" s="154" t="s">
        <v>28</v>
      </c>
      <c r="B79" s="154"/>
      <c r="C79" s="154"/>
      <c r="D79" s="154"/>
    </row>
    <row r="80" spans="1:4" ht="15" customHeight="1" x14ac:dyDescent="0.3"/>
    <row r="81" spans="1:8" ht="15" customHeight="1" x14ac:dyDescent="0.3"/>
    <row r="84" spans="1:8" ht="15" customHeight="1" x14ac:dyDescent="0.3"/>
    <row r="85" spans="1:8" ht="15" customHeight="1" x14ac:dyDescent="0.3"/>
    <row r="86" spans="1:8" ht="15" customHeight="1" x14ac:dyDescent="0.3"/>
    <row r="92" spans="1:8" x14ac:dyDescent="0.3">
      <c r="A92" s="17" t="s">
        <v>489</v>
      </c>
      <c r="B92" s="17"/>
      <c r="C92" s="17"/>
      <c r="D92" s="17"/>
      <c r="E92" s="17"/>
      <c r="F92" s="17"/>
      <c r="G92" s="17"/>
      <c r="H92" s="17"/>
    </row>
    <row r="93" spans="1:8" x14ac:dyDescent="0.3">
      <c r="A93" s="138" t="s">
        <v>454</v>
      </c>
      <c r="B93" s="138"/>
      <c r="C93" s="138"/>
      <c r="D93" s="138"/>
      <c r="E93" s="138"/>
      <c r="F93" s="138"/>
      <c r="G93" s="17"/>
      <c r="H93" s="17"/>
    </row>
  </sheetData>
  <mergeCells count="7">
    <mergeCell ref="A79:D79"/>
    <mergeCell ref="H3:J3"/>
    <mergeCell ref="A93:F93"/>
    <mergeCell ref="B3:D3"/>
    <mergeCell ref="A8:C8"/>
    <mergeCell ref="B13:F13"/>
    <mergeCell ref="H13:J13"/>
  </mergeCells>
  <dataValidations count="1">
    <dataValidation type="list" allowBlank="1" showInputMessage="1" showErrorMessage="1" errorTitle="Fel värde" error="Fel värde" prompt="1=Invald_x000a_0= Ej invald" sqref="C30" xr:uid="{00000000-0002-0000-1F00-000000000000}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11"/>
  <sheetViews>
    <sheetView showGridLines="0" topLeftCell="A29" zoomScaleNormal="100" workbookViewId="0">
      <selection activeCell="J49" sqref="J49"/>
    </sheetView>
  </sheetViews>
  <sheetFormatPr defaultRowHeight="14.4" x14ac:dyDescent="0.3"/>
  <cols>
    <col min="1" max="1" width="19.88671875" customWidth="1"/>
    <col min="2" max="2" width="8.109375" customWidth="1"/>
    <col min="3" max="3" width="10.33203125" customWidth="1"/>
    <col min="4" max="4" width="11.5546875" customWidth="1"/>
    <col min="5" max="5" width="0.88671875" customWidth="1"/>
    <col min="6" max="6" width="9" customWidth="1"/>
    <col min="7" max="7" width="0.88671875" customWidth="1"/>
    <col min="8" max="8" width="10.109375" customWidth="1"/>
    <col min="9" max="9" width="11.6640625" customWidth="1"/>
    <col min="10" max="11" width="9.109375" customWidth="1"/>
  </cols>
  <sheetData>
    <row r="1" spans="1:11" x14ac:dyDescent="0.3">
      <c r="A1" s="29" t="s">
        <v>359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" thickBot="1" x14ac:dyDescent="0.35">
      <c r="A2" s="41"/>
      <c r="B2" s="41"/>
      <c r="C2" s="8"/>
      <c r="D2" s="41"/>
      <c r="E2" s="41"/>
      <c r="F2" s="41"/>
      <c r="G2" s="41"/>
      <c r="H2" s="41"/>
      <c r="I2" s="41"/>
    </row>
    <row r="3" spans="1:11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H3" s="142" t="s">
        <v>274</v>
      </c>
      <c r="I3" s="142"/>
      <c r="J3" s="142"/>
      <c r="K3" s="18"/>
    </row>
    <row r="4" spans="1:11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H4" s="21" t="s">
        <v>17</v>
      </c>
      <c r="I4" s="21" t="s">
        <v>270</v>
      </c>
      <c r="J4" s="21" t="s">
        <v>271</v>
      </c>
    </row>
    <row r="5" spans="1:11" x14ac:dyDescent="0.3">
      <c r="A5" s="12" t="s">
        <v>46</v>
      </c>
      <c r="B5" s="22">
        <v>18938</v>
      </c>
      <c r="C5" s="22">
        <v>9758</v>
      </c>
      <c r="D5" s="22">
        <v>9180</v>
      </c>
      <c r="E5" s="22"/>
      <c r="F5" s="22">
        <v>9874</v>
      </c>
      <c r="H5" s="16">
        <v>52.138557397824478</v>
      </c>
      <c r="I5" s="16">
        <v>54.457880713260906</v>
      </c>
      <c r="J5" s="16">
        <v>49.673202614379086</v>
      </c>
    </row>
    <row r="6" spans="1:11" x14ac:dyDescent="0.3">
      <c r="A6" s="13" t="s">
        <v>16</v>
      </c>
      <c r="B6" s="23">
        <v>8005</v>
      </c>
      <c r="C6" s="23">
        <v>4304</v>
      </c>
      <c r="D6" s="23">
        <v>3701</v>
      </c>
      <c r="E6" s="23"/>
      <c r="F6" s="23">
        <v>4114</v>
      </c>
      <c r="H6" s="14">
        <v>51.392879450343528</v>
      </c>
      <c r="I6" s="14">
        <v>53.554832713754649</v>
      </c>
      <c r="J6" s="14">
        <v>48.878681437449337</v>
      </c>
    </row>
    <row r="7" spans="1:11" ht="15" thickBot="1" x14ac:dyDescent="0.35">
      <c r="A7" s="24" t="s">
        <v>269</v>
      </c>
      <c r="B7" s="25">
        <v>10933</v>
      </c>
      <c r="C7" s="25">
        <v>5454</v>
      </c>
      <c r="D7" s="25">
        <v>5479</v>
      </c>
      <c r="E7" s="25"/>
      <c r="F7" s="25">
        <v>5760</v>
      </c>
      <c r="G7" s="41"/>
      <c r="H7" s="43">
        <v>52.684533065032468</v>
      </c>
      <c r="I7" s="43">
        <v>55.170517051705168</v>
      </c>
      <c r="J7" s="43">
        <v>50.209892316116076</v>
      </c>
    </row>
    <row r="8" spans="1:11" x14ac:dyDescent="0.3">
      <c r="A8" s="138" t="s">
        <v>23</v>
      </c>
      <c r="B8" s="138"/>
      <c r="C8" s="138"/>
    </row>
    <row r="11" spans="1:11" x14ac:dyDescent="0.3">
      <c r="A11" s="29" t="s">
        <v>390</v>
      </c>
    </row>
    <row r="12" spans="1:11" ht="15" thickBo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12"/>
    </row>
    <row r="13" spans="1:11" x14ac:dyDescent="0.3">
      <c r="A13" s="13" t="s">
        <v>0</v>
      </c>
      <c r="B13" s="142" t="s">
        <v>26</v>
      </c>
      <c r="C13" s="142"/>
      <c r="D13" s="142"/>
      <c r="E13" s="142"/>
      <c r="F13" s="142"/>
      <c r="G13" s="18"/>
      <c r="H13" s="142" t="s">
        <v>275</v>
      </c>
      <c r="I13" s="142"/>
      <c r="J13" s="142"/>
      <c r="K13" s="18"/>
    </row>
    <row r="14" spans="1:11" ht="30" customHeight="1" x14ac:dyDescent="0.3">
      <c r="A14" s="31"/>
      <c r="B14" s="85" t="s">
        <v>17</v>
      </c>
      <c r="C14" s="33" t="s">
        <v>41</v>
      </c>
      <c r="D14" s="33" t="s">
        <v>407</v>
      </c>
      <c r="E14" s="33"/>
      <c r="F14" s="33" t="s">
        <v>111</v>
      </c>
      <c r="G14" s="33"/>
      <c r="H14" s="33" t="s">
        <v>41</v>
      </c>
      <c r="I14" s="33" t="s">
        <v>407</v>
      </c>
      <c r="J14" s="33" t="s">
        <v>111</v>
      </c>
      <c r="K14" s="54"/>
    </row>
    <row r="15" spans="1:11" x14ac:dyDescent="0.3">
      <c r="A15" s="13" t="s">
        <v>1</v>
      </c>
      <c r="B15" s="23">
        <v>265</v>
      </c>
      <c r="C15" s="23">
        <v>180</v>
      </c>
      <c r="D15" s="13">
        <v>65</v>
      </c>
      <c r="E15" s="13"/>
      <c r="F15" s="23">
        <v>20</v>
      </c>
      <c r="G15" s="13"/>
      <c r="H15" s="14">
        <v>67.924528301886795</v>
      </c>
      <c r="I15" s="14">
        <v>24.528301886792452</v>
      </c>
      <c r="J15" s="14">
        <v>7.5471698113207548</v>
      </c>
      <c r="K15" s="35"/>
    </row>
    <row r="16" spans="1:11" ht="15" customHeight="1" x14ac:dyDescent="0.3">
      <c r="A16" s="13" t="s">
        <v>2</v>
      </c>
      <c r="B16" s="23">
        <v>326</v>
      </c>
      <c r="C16" s="23">
        <v>174</v>
      </c>
      <c r="D16" s="13">
        <v>126</v>
      </c>
      <c r="E16" s="13"/>
      <c r="F16" s="23">
        <v>26</v>
      </c>
      <c r="G16" s="13"/>
      <c r="H16" s="14">
        <v>53.374233128834362</v>
      </c>
      <c r="I16" s="14">
        <v>38.650306748466257</v>
      </c>
      <c r="J16" s="14">
        <v>7.9754601226993866</v>
      </c>
      <c r="K16" s="35"/>
    </row>
    <row r="17" spans="1:11" x14ac:dyDescent="0.3">
      <c r="A17" s="13" t="s">
        <v>3</v>
      </c>
      <c r="B17" s="23">
        <v>823</v>
      </c>
      <c r="C17" s="23">
        <v>482</v>
      </c>
      <c r="D17" s="13">
        <v>273</v>
      </c>
      <c r="E17" s="13"/>
      <c r="F17" s="23">
        <v>68</v>
      </c>
      <c r="G17" s="13"/>
      <c r="H17" s="14">
        <v>58.566221142162824</v>
      </c>
      <c r="I17" s="14">
        <v>33.171324422843256</v>
      </c>
      <c r="J17" s="14">
        <v>8.2624544349939253</v>
      </c>
      <c r="K17" s="35"/>
    </row>
    <row r="18" spans="1:11" x14ac:dyDescent="0.3">
      <c r="A18" s="13" t="s">
        <v>4</v>
      </c>
      <c r="B18" s="23">
        <v>246</v>
      </c>
      <c r="C18" s="23">
        <v>147</v>
      </c>
      <c r="D18" s="13">
        <v>80</v>
      </c>
      <c r="E18" s="13"/>
      <c r="F18" s="23">
        <v>19</v>
      </c>
      <c r="G18" s="13"/>
      <c r="H18" s="14">
        <v>59.756097560975604</v>
      </c>
      <c r="I18" s="14">
        <v>32.520325203252028</v>
      </c>
      <c r="J18" s="14">
        <v>7.7235772357723578</v>
      </c>
      <c r="K18" s="35"/>
    </row>
    <row r="19" spans="1:11" x14ac:dyDescent="0.3">
      <c r="A19" s="13" t="s">
        <v>5</v>
      </c>
      <c r="B19" s="23">
        <v>167</v>
      </c>
      <c r="C19" s="23">
        <v>86</v>
      </c>
      <c r="D19" s="13">
        <v>67</v>
      </c>
      <c r="E19" s="13"/>
      <c r="F19" s="23">
        <v>14</v>
      </c>
      <c r="G19" s="13"/>
      <c r="H19" s="14">
        <v>51.49700598802395</v>
      </c>
      <c r="I19" s="14">
        <v>40.119760479041915</v>
      </c>
      <c r="J19" s="14">
        <v>8.3832335329341312</v>
      </c>
      <c r="K19" s="35"/>
    </row>
    <row r="20" spans="1:11" ht="15" customHeight="1" x14ac:dyDescent="0.3">
      <c r="A20" s="13" t="s">
        <v>6</v>
      </c>
      <c r="B20" s="23">
        <v>453</v>
      </c>
      <c r="C20" s="23">
        <v>204</v>
      </c>
      <c r="D20" s="13">
        <v>199</v>
      </c>
      <c r="E20" s="13"/>
      <c r="F20" s="23">
        <v>50</v>
      </c>
      <c r="G20" s="13"/>
      <c r="H20" s="14">
        <v>45.033112582781456</v>
      </c>
      <c r="I20" s="14">
        <v>43.929359823399558</v>
      </c>
      <c r="J20" s="14">
        <v>11.037527593818984</v>
      </c>
      <c r="K20" s="35"/>
    </row>
    <row r="21" spans="1:11" ht="15" customHeight="1" x14ac:dyDescent="0.3">
      <c r="A21" s="13" t="s">
        <v>7</v>
      </c>
      <c r="B21" s="23">
        <v>1171</v>
      </c>
      <c r="C21" s="23">
        <v>617</v>
      </c>
      <c r="D21" s="13">
        <v>453</v>
      </c>
      <c r="E21" s="13"/>
      <c r="F21" s="23">
        <v>101</v>
      </c>
      <c r="G21" s="13"/>
      <c r="H21" s="14">
        <v>52.690008539709652</v>
      </c>
      <c r="I21" s="14">
        <v>38.684884713919729</v>
      </c>
      <c r="J21" s="14">
        <v>8.6251067463706246</v>
      </c>
      <c r="K21" s="35"/>
    </row>
    <row r="22" spans="1:11" x14ac:dyDescent="0.3">
      <c r="A22" s="13" t="s">
        <v>8</v>
      </c>
      <c r="B22" s="23">
        <v>231</v>
      </c>
      <c r="C22" s="23">
        <v>186</v>
      </c>
      <c r="D22" s="13">
        <v>37</v>
      </c>
      <c r="E22" s="13"/>
      <c r="F22" s="23">
        <v>8</v>
      </c>
      <c r="G22" s="13"/>
      <c r="H22" s="14">
        <v>80.519480519480524</v>
      </c>
      <c r="I22" s="14">
        <v>16.017316017316016</v>
      </c>
      <c r="J22" s="14">
        <v>3.4632034632034632</v>
      </c>
      <c r="K22" s="35"/>
    </row>
    <row r="23" spans="1:11" x14ac:dyDescent="0.3">
      <c r="A23" s="13" t="s">
        <v>9</v>
      </c>
      <c r="B23" s="23">
        <v>107</v>
      </c>
      <c r="C23" s="23">
        <v>85</v>
      </c>
      <c r="D23" s="13">
        <v>16</v>
      </c>
      <c r="E23" s="13"/>
      <c r="F23" s="23">
        <v>6</v>
      </c>
      <c r="G23" s="13"/>
      <c r="H23" s="14">
        <v>79.43925233644859</v>
      </c>
      <c r="I23" s="14">
        <v>14.953271028037381</v>
      </c>
      <c r="J23" s="14">
        <v>5.6074766355140184</v>
      </c>
      <c r="K23" s="35"/>
    </row>
    <row r="24" spans="1:11" ht="15" customHeight="1" x14ac:dyDescent="0.3">
      <c r="A24" s="13" t="s">
        <v>10</v>
      </c>
      <c r="B24" s="23">
        <v>505</v>
      </c>
      <c r="C24" s="23">
        <v>320</v>
      </c>
      <c r="D24" s="13">
        <v>147</v>
      </c>
      <c r="E24" s="13"/>
      <c r="F24" s="23">
        <v>38</v>
      </c>
      <c r="G24" s="13"/>
      <c r="H24" s="14">
        <v>63.366336633663366</v>
      </c>
      <c r="I24" s="14">
        <v>29.108910891089106</v>
      </c>
      <c r="J24" s="14">
        <v>7.5247524752475243</v>
      </c>
      <c r="K24" s="35"/>
    </row>
    <row r="25" spans="1:11" ht="15" customHeight="1" x14ac:dyDescent="0.3">
      <c r="A25" s="13" t="s">
        <v>11</v>
      </c>
      <c r="B25" s="23">
        <v>136</v>
      </c>
      <c r="C25" s="23">
        <v>83</v>
      </c>
      <c r="D25" s="13">
        <v>45</v>
      </c>
      <c r="E25" s="13"/>
      <c r="F25" s="23">
        <v>8</v>
      </c>
      <c r="G25" s="13"/>
      <c r="H25" s="14">
        <v>61.029411764705884</v>
      </c>
      <c r="I25" s="14">
        <v>33.088235294117645</v>
      </c>
      <c r="J25" s="14">
        <v>5.8823529411764701</v>
      </c>
      <c r="K25" s="35"/>
    </row>
    <row r="26" spans="1:11" ht="15" customHeight="1" x14ac:dyDescent="0.3">
      <c r="A26" s="13" t="s">
        <v>12</v>
      </c>
      <c r="B26" s="23">
        <v>664</v>
      </c>
      <c r="C26" s="23">
        <v>350</v>
      </c>
      <c r="D26" s="13">
        <v>280</v>
      </c>
      <c r="E26" s="13"/>
      <c r="F26" s="23">
        <v>34</v>
      </c>
      <c r="G26" s="13"/>
      <c r="H26" s="14">
        <v>52.710843373493979</v>
      </c>
      <c r="I26" s="14">
        <v>42.168674698795186</v>
      </c>
      <c r="J26" s="14">
        <v>5.1204819277108431</v>
      </c>
      <c r="K26" s="35"/>
    </row>
    <row r="27" spans="1:11" x14ac:dyDescent="0.3">
      <c r="A27" s="13" t="s">
        <v>13</v>
      </c>
      <c r="B27" s="23">
        <v>71</v>
      </c>
      <c r="C27" s="23">
        <v>48</v>
      </c>
      <c r="D27" s="13">
        <v>22</v>
      </c>
      <c r="E27" s="13"/>
      <c r="F27" s="23">
        <v>1</v>
      </c>
      <c r="G27" s="13"/>
      <c r="H27" s="14">
        <v>67.605633802816897</v>
      </c>
      <c r="I27" s="14">
        <v>30.985915492957744</v>
      </c>
      <c r="J27" s="14">
        <v>1.4084507042253522</v>
      </c>
      <c r="K27" s="35"/>
    </row>
    <row r="28" spans="1:11" x14ac:dyDescent="0.3">
      <c r="A28" s="13" t="s">
        <v>14</v>
      </c>
      <c r="B28" s="23">
        <v>368</v>
      </c>
      <c r="C28" s="23">
        <v>220</v>
      </c>
      <c r="D28" s="13">
        <v>128</v>
      </c>
      <c r="E28" s="13"/>
      <c r="F28" s="23">
        <v>20</v>
      </c>
      <c r="G28" s="13"/>
      <c r="H28" s="14">
        <v>59.782608695652172</v>
      </c>
      <c r="I28" s="14">
        <v>34.782608695652172</v>
      </c>
      <c r="J28" s="14">
        <v>5.4347826086956523</v>
      </c>
      <c r="K28" s="35"/>
    </row>
    <row r="29" spans="1:11" x14ac:dyDescent="0.3">
      <c r="A29" s="13" t="s">
        <v>15</v>
      </c>
      <c r="B29" s="23">
        <v>192</v>
      </c>
      <c r="C29" s="23">
        <v>94</v>
      </c>
      <c r="D29" s="13">
        <v>93</v>
      </c>
      <c r="E29" s="13"/>
      <c r="F29" s="23">
        <v>5</v>
      </c>
      <c r="G29" s="13"/>
      <c r="H29" s="14">
        <v>48.958333333333329</v>
      </c>
      <c r="I29" s="14">
        <v>48.4375</v>
      </c>
      <c r="J29" s="14">
        <v>2.604166666666667</v>
      </c>
      <c r="K29" s="35"/>
    </row>
    <row r="30" spans="1:11" x14ac:dyDescent="0.3">
      <c r="A30" s="13" t="s">
        <v>16</v>
      </c>
      <c r="B30" s="23">
        <v>4074</v>
      </c>
      <c r="C30" s="23">
        <v>2708</v>
      </c>
      <c r="D30" s="13">
        <v>892</v>
      </c>
      <c r="E30" s="13"/>
      <c r="F30" s="23">
        <v>474</v>
      </c>
      <c r="G30" s="13"/>
      <c r="H30" s="14">
        <v>66.470299459990173</v>
      </c>
      <c r="I30" s="14">
        <v>21.894943544428081</v>
      </c>
      <c r="J30" s="14">
        <v>11.634756995581737</v>
      </c>
      <c r="K30" s="35"/>
    </row>
    <row r="31" spans="1:11" ht="21" customHeight="1" x14ac:dyDescent="0.3">
      <c r="A31" s="13" t="s">
        <v>22</v>
      </c>
      <c r="B31" s="23">
        <v>5725</v>
      </c>
      <c r="C31" s="23">
        <v>3276</v>
      </c>
      <c r="D31" s="23">
        <v>2031</v>
      </c>
      <c r="E31" s="23"/>
      <c r="F31" s="23">
        <v>418</v>
      </c>
      <c r="G31" s="23"/>
      <c r="H31" s="14">
        <v>57.222707423580786</v>
      </c>
      <c r="I31" s="14">
        <v>35.475982532751097</v>
      </c>
      <c r="J31" s="14">
        <v>7.3013100436681215</v>
      </c>
      <c r="K31" s="35"/>
    </row>
    <row r="32" spans="1:11" x14ac:dyDescent="0.3">
      <c r="A32" s="13" t="s">
        <v>277</v>
      </c>
      <c r="B32" s="23">
        <v>4613</v>
      </c>
      <c r="C32" s="23">
        <v>2536</v>
      </c>
      <c r="D32" s="23">
        <v>1718</v>
      </c>
      <c r="E32" s="23"/>
      <c r="F32" s="23">
        <v>359</v>
      </c>
      <c r="G32" s="23"/>
      <c r="H32" s="14">
        <v>54.975070453067417</v>
      </c>
      <c r="I32" s="14">
        <v>37.242575330587471</v>
      </c>
      <c r="J32" s="14">
        <v>7.7823542163451123</v>
      </c>
      <c r="K32" s="35"/>
    </row>
    <row r="33" spans="1:11" x14ac:dyDescent="0.3">
      <c r="A33" s="13" t="s">
        <v>44</v>
      </c>
      <c r="B33" s="23">
        <v>1112</v>
      </c>
      <c r="C33" s="23">
        <v>740</v>
      </c>
      <c r="D33" s="23">
        <v>313</v>
      </c>
      <c r="E33" s="23"/>
      <c r="F33" s="23">
        <v>59</v>
      </c>
      <c r="G33" s="23"/>
      <c r="H33" s="14">
        <v>66.546762589928051</v>
      </c>
      <c r="I33" s="14">
        <v>28.147482014388491</v>
      </c>
      <c r="J33" s="14">
        <v>5.3057553956834536</v>
      </c>
      <c r="K33" s="35"/>
    </row>
    <row r="34" spans="1:11" x14ac:dyDescent="0.3">
      <c r="A34" s="13" t="s">
        <v>723</v>
      </c>
      <c r="B34" s="23">
        <f>SUM(C34:F34)</f>
        <v>106</v>
      </c>
      <c r="C34" s="23">
        <v>54</v>
      </c>
      <c r="D34" s="23">
        <v>35</v>
      </c>
      <c r="E34" s="23"/>
      <c r="F34" s="23">
        <v>17</v>
      </c>
      <c r="G34" s="23"/>
      <c r="H34" s="14">
        <f>C34/$B34*100</f>
        <v>50.943396226415096</v>
      </c>
      <c r="I34" s="14">
        <f t="shared" ref="I34" si="0">D34/$B34*100</f>
        <v>33.018867924528301</v>
      </c>
      <c r="J34" s="14">
        <f>F34/$B34*100</f>
        <v>16.037735849056602</v>
      </c>
      <c r="K34" s="35"/>
    </row>
    <row r="35" spans="1:11" ht="15" thickBot="1" x14ac:dyDescent="0.35">
      <c r="A35" s="26" t="s">
        <v>46</v>
      </c>
      <c r="B35" s="27">
        <f>SUM(B30,B31,B34)</f>
        <v>9905</v>
      </c>
      <c r="C35" s="27">
        <f>SUM(C30,C31,C34)</f>
        <v>6038</v>
      </c>
      <c r="D35" s="27">
        <f>SUM(D30,D31,D34)</f>
        <v>2958</v>
      </c>
      <c r="E35" s="27"/>
      <c r="F35" s="27">
        <f>SUM(F30,F31,F34)</f>
        <v>909</v>
      </c>
      <c r="G35" s="26"/>
      <c r="H35" s="40">
        <f>C35/$B35*100</f>
        <v>60.959111559818268</v>
      </c>
      <c r="I35" s="40">
        <f t="shared" ref="I35" si="1">D35/$B35*100</f>
        <v>29.863705199394246</v>
      </c>
      <c r="J35" s="40">
        <f>F35/$B35*100</f>
        <v>9.1771832407874818</v>
      </c>
      <c r="K35" s="12"/>
    </row>
    <row r="36" spans="1:11" x14ac:dyDescent="0.3">
      <c r="A36" s="17" t="s">
        <v>457</v>
      </c>
    </row>
    <row r="37" spans="1:11" x14ac:dyDescent="0.3">
      <c r="A37" s="17" t="s">
        <v>490</v>
      </c>
    </row>
    <row r="38" spans="1:11" x14ac:dyDescent="0.3">
      <c r="A38" s="17" t="s">
        <v>725</v>
      </c>
    </row>
    <row r="39" spans="1:11" x14ac:dyDescent="0.3">
      <c r="A39" s="17" t="s">
        <v>362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2" spans="1:11" x14ac:dyDescent="0.3">
      <c r="A42" s="29" t="s">
        <v>384</v>
      </c>
      <c r="B42" s="29"/>
      <c r="C42" s="29"/>
      <c r="D42" s="29"/>
      <c r="E42" s="29"/>
      <c r="F42" s="29"/>
      <c r="G42" s="29"/>
    </row>
    <row r="43" spans="1:11" ht="15" thickBot="1" x14ac:dyDescent="0.35">
      <c r="A43" s="26"/>
      <c r="B43" s="26"/>
      <c r="C43" s="26"/>
      <c r="D43" s="26"/>
      <c r="E43" s="26"/>
      <c r="F43" s="26"/>
      <c r="G43" s="24"/>
      <c r="H43" s="41"/>
      <c r="I43" s="41"/>
    </row>
    <row r="44" spans="1:11" x14ac:dyDescent="0.3">
      <c r="A44" s="20" t="s">
        <v>36</v>
      </c>
      <c r="B44" s="20"/>
      <c r="C44" s="38"/>
      <c r="D44" s="48" t="s">
        <v>360</v>
      </c>
      <c r="E44" s="52"/>
      <c r="F44" s="52"/>
      <c r="G44" s="49"/>
      <c r="H44" s="49" t="s">
        <v>26</v>
      </c>
      <c r="I44" s="49" t="s">
        <v>275</v>
      </c>
      <c r="J44" s="52"/>
    </row>
    <row r="45" spans="1:11" x14ac:dyDescent="0.3">
      <c r="A45" s="71" t="s">
        <v>565</v>
      </c>
      <c r="B45" s="71"/>
      <c r="C45" s="71"/>
      <c r="D45" s="12" t="s">
        <v>25</v>
      </c>
      <c r="G45" s="22"/>
      <c r="H45" s="22">
        <v>5199</v>
      </c>
      <c r="I45" s="16">
        <f>H45/H$55*100</f>
        <v>52.488642099949523</v>
      </c>
      <c r="J45" s="12" t="s">
        <v>282</v>
      </c>
    </row>
    <row r="46" spans="1:11" x14ac:dyDescent="0.3">
      <c r="A46" s="13" t="s">
        <v>584</v>
      </c>
      <c r="B46" s="13"/>
      <c r="C46" s="13"/>
      <c r="D46" s="13" t="s">
        <v>407</v>
      </c>
      <c r="G46" s="23"/>
      <c r="H46" s="23">
        <v>1533</v>
      </c>
      <c r="I46" s="14">
        <f t="shared" ref="I46:I54" si="2">H46/H$55*100</f>
        <v>15.477031802120141</v>
      </c>
    </row>
    <row r="47" spans="1:11" x14ac:dyDescent="0.3">
      <c r="A47" s="13" t="s">
        <v>585</v>
      </c>
      <c r="B47" s="13"/>
      <c r="C47" s="13"/>
      <c r="D47" s="13" t="s">
        <v>407</v>
      </c>
      <c r="G47" s="23"/>
      <c r="H47" s="23">
        <v>1168</v>
      </c>
      <c r="I47" s="14">
        <f t="shared" si="2"/>
        <v>11.792024230186774</v>
      </c>
    </row>
    <row r="48" spans="1:11" x14ac:dyDescent="0.3">
      <c r="A48" s="13" t="s">
        <v>575</v>
      </c>
      <c r="B48" s="13"/>
      <c r="C48" s="13"/>
      <c r="D48" s="13" t="s">
        <v>111</v>
      </c>
      <c r="G48" s="23"/>
      <c r="H48" s="23">
        <v>668</v>
      </c>
      <c r="I48" s="14">
        <f t="shared" si="2"/>
        <v>6.7440686521958604</v>
      </c>
    </row>
    <row r="49" spans="1:11" x14ac:dyDescent="0.3">
      <c r="A49" s="13" t="s">
        <v>586</v>
      </c>
      <c r="B49" s="13"/>
      <c r="C49" s="13"/>
      <c r="D49" s="13" t="s">
        <v>25</v>
      </c>
      <c r="G49" s="23"/>
      <c r="H49" s="23">
        <v>353</v>
      </c>
      <c r="I49" s="14">
        <f t="shared" si="2"/>
        <v>3.5638566380615848</v>
      </c>
      <c r="J49" s="13" t="s">
        <v>84</v>
      </c>
    </row>
    <row r="50" spans="1:11" x14ac:dyDescent="0.3">
      <c r="A50" s="13" t="s">
        <v>587</v>
      </c>
      <c r="B50" s="13"/>
      <c r="C50" s="13"/>
      <c r="D50" s="13" t="s">
        <v>25</v>
      </c>
      <c r="G50" s="23"/>
      <c r="H50" s="23">
        <v>271</v>
      </c>
      <c r="I50" s="14">
        <f t="shared" si="2"/>
        <v>2.7359919232710754</v>
      </c>
    </row>
    <row r="51" spans="1:11" x14ac:dyDescent="0.3">
      <c r="A51" s="13" t="s">
        <v>588</v>
      </c>
      <c r="B51" s="13"/>
      <c r="C51" s="13"/>
      <c r="D51" s="13" t="s">
        <v>111</v>
      </c>
      <c r="G51" s="23"/>
      <c r="H51" s="23">
        <v>241</v>
      </c>
      <c r="I51" s="14">
        <f t="shared" si="2"/>
        <v>2.4331145885916206</v>
      </c>
    </row>
    <row r="52" spans="1:11" x14ac:dyDescent="0.3">
      <c r="A52" s="13" t="s">
        <v>589</v>
      </c>
      <c r="B52" s="13"/>
      <c r="C52" s="13"/>
      <c r="D52" s="13" t="s">
        <v>25</v>
      </c>
      <c r="G52" s="23"/>
      <c r="H52" s="23">
        <v>215</v>
      </c>
      <c r="I52" s="14">
        <f t="shared" si="2"/>
        <v>2.1706208985360931</v>
      </c>
    </row>
    <row r="53" spans="1:11" x14ac:dyDescent="0.3">
      <c r="A53" s="13" t="s">
        <v>590</v>
      </c>
      <c r="B53" s="13"/>
      <c r="C53" s="13"/>
      <c r="D53" s="13" t="s">
        <v>407</v>
      </c>
      <c r="G53" s="23"/>
      <c r="H53" s="23">
        <v>161</v>
      </c>
      <c r="I53" s="14">
        <f t="shared" si="2"/>
        <v>1.6254416961130742</v>
      </c>
    </row>
    <row r="54" spans="1:11" ht="15" customHeight="1" x14ac:dyDescent="0.3">
      <c r="A54" s="13" t="s">
        <v>591</v>
      </c>
      <c r="B54" s="13"/>
      <c r="C54" s="13"/>
      <c r="D54" s="13" t="s">
        <v>407</v>
      </c>
      <c r="G54" s="23"/>
      <c r="H54" s="23">
        <v>96</v>
      </c>
      <c r="I54" s="14">
        <f t="shared" si="2"/>
        <v>0.96920747097425552</v>
      </c>
    </row>
    <row r="55" spans="1:11" ht="15" thickBot="1" x14ac:dyDescent="0.35">
      <c r="A55" s="26" t="s">
        <v>283</v>
      </c>
      <c r="B55" s="39"/>
      <c r="C55" s="39"/>
      <c r="D55" s="41"/>
      <c r="E55" s="41"/>
      <c r="F55" s="41"/>
      <c r="G55" s="27"/>
      <c r="H55" s="27">
        <f>SUM(H45:H54)</f>
        <v>9905</v>
      </c>
      <c r="I55" s="36">
        <f>SUM(I45:I54)</f>
        <v>99.999999999999986</v>
      </c>
      <c r="J55" s="41"/>
    </row>
    <row r="56" spans="1:11" x14ac:dyDescent="0.3">
      <c r="A56" s="17" t="s">
        <v>452</v>
      </c>
    </row>
    <row r="57" spans="1:11" x14ac:dyDescent="0.3">
      <c r="A57" s="17" t="s">
        <v>490</v>
      </c>
    </row>
    <row r="58" spans="1:11" x14ac:dyDescent="0.3">
      <c r="A58" s="17" t="s">
        <v>724</v>
      </c>
    </row>
    <row r="59" spans="1:11" x14ac:dyDescent="0.3">
      <c r="A59" s="17" t="s">
        <v>423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72" spans="1:3" ht="21" customHeight="1" x14ac:dyDescent="0.3"/>
    <row r="73" spans="1:3" ht="21" customHeight="1" x14ac:dyDescent="0.3"/>
    <row r="76" spans="1:3" ht="15" customHeight="1" x14ac:dyDescent="0.3"/>
    <row r="80" spans="1:3" x14ac:dyDescent="0.3">
      <c r="A80" s="154" t="s">
        <v>23</v>
      </c>
      <c r="B80" s="154"/>
      <c r="C80" s="154"/>
    </row>
    <row r="83" spans="1:4" ht="15" customHeight="1" x14ac:dyDescent="0.3"/>
    <row r="93" spans="1:4" x14ac:dyDescent="0.3">
      <c r="A93" s="17" t="s">
        <v>453</v>
      </c>
      <c r="D93" s="17"/>
    </row>
    <row r="94" spans="1:4" x14ac:dyDescent="0.3">
      <c r="A94" s="17" t="s">
        <v>491</v>
      </c>
    </row>
    <row r="95" spans="1:4" x14ac:dyDescent="0.3">
      <c r="A95" s="138" t="s">
        <v>23</v>
      </c>
      <c r="B95" s="138"/>
      <c r="C95" s="138"/>
      <c r="D95" s="138"/>
    </row>
    <row r="100" spans="1:1" ht="15" customHeight="1" x14ac:dyDescent="0.3"/>
    <row r="101" spans="1:1" ht="15" customHeight="1" x14ac:dyDescent="0.3"/>
    <row r="104" spans="1:1" ht="15" customHeight="1" x14ac:dyDescent="0.3"/>
    <row r="105" spans="1:1" ht="15" customHeight="1" x14ac:dyDescent="0.3"/>
    <row r="106" spans="1:1" ht="15" customHeight="1" x14ac:dyDescent="0.3"/>
    <row r="108" spans="1:1" x14ac:dyDescent="0.3">
      <c r="A108" s="17" t="s">
        <v>423</v>
      </c>
    </row>
    <row r="111" spans="1:1" ht="15" customHeight="1" x14ac:dyDescent="0.3"/>
  </sheetData>
  <mergeCells count="7">
    <mergeCell ref="A95:D95"/>
    <mergeCell ref="B13:F13"/>
    <mergeCell ref="H13:J13"/>
    <mergeCell ref="B3:D3"/>
    <mergeCell ref="A8:C8"/>
    <mergeCell ref="A80:C80"/>
    <mergeCell ref="H3:J3"/>
  </mergeCells>
  <pageMargins left="0.11811023622047245" right="0.11811023622047245" top="0.15748031496062992" bottom="0.15748031496062992" header="0.31496062992125984" footer="0.31496062992125984"/>
  <pageSetup paperSize="9" scale="8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103"/>
  <sheetViews>
    <sheetView showGridLines="0" topLeftCell="A20" zoomScaleNormal="100" workbookViewId="0">
      <selection activeCell="H49" sqref="H49"/>
    </sheetView>
  </sheetViews>
  <sheetFormatPr defaultRowHeight="14.4" x14ac:dyDescent="0.3"/>
  <cols>
    <col min="1" max="1" width="15.44140625" customWidth="1"/>
    <col min="2" max="2" width="9.33203125" customWidth="1"/>
    <col min="3" max="3" width="9.5546875" customWidth="1"/>
    <col min="4" max="4" width="10.88671875" customWidth="1"/>
    <col min="5" max="5" width="0.88671875" customWidth="1"/>
    <col min="6" max="6" width="9.109375" customWidth="1"/>
    <col min="7" max="7" width="0.6640625" customWidth="1"/>
    <col min="8" max="8" width="9.6640625" customWidth="1"/>
    <col min="9" max="9" width="10.88671875" customWidth="1"/>
    <col min="10" max="11" width="9.109375" customWidth="1"/>
  </cols>
  <sheetData>
    <row r="1" spans="1:11" x14ac:dyDescent="0.3">
      <c r="A1" s="29" t="s">
        <v>388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6" customHeight="1" thickBot="1" x14ac:dyDescent="0.35">
      <c r="A2" s="41"/>
      <c r="B2" s="41"/>
      <c r="C2" s="8"/>
      <c r="D2" s="41"/>
      <c r="E2" s="41"/>
      <c r="F2" s="41"/>
      <c r="G2" s="41"/>
      <c r="H2" s="41"/>
      <c r="I2" s="41"/>
    </row>
    <row r="3" spans="1:11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H3" s="142" t="s">
        <v>274</v>
      </c>
      <c r="I3" s="142"/>
      <c r="J3" s="142"/>
      <c r="K3" s="18"/>
    </row>
    <row r="4" spans="1:11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H4" s="21" t="s">
        <v>17</v>
      </c>
      <c r="I4" s="21" t="s">
        <v>270</v>
      </c>
      <c r="J4" s="21" t="s">
        <v>271</v>
      </c>
      <c r="K4" s="19"/>
    </row>
    <row r="5" spans="1:11" x14ac:dyDescent="0.3">
      <c r="A5" s="12" t="s">
        <v>46</v>
      </c>
      <c r="B5" s="22">
        <v>19132</v>
      </c>
      <c r="C5" s="22">
        <v>9868</v>
      </c>
      <c r="D5" s="22">
        <v>9264</v>
      </c>
      <c r="E5" s="22"/>
      <c r="F5" s="22">
        <v>10484</v>
      </c>
      <c r="H5" s="16">
        <v>54.798243780054356</v>
      </c>
      <c r="I5" s="16">
        <v>55.847182813133358</v>
      </c>
      <c r="J5" s="16">
        <v>53.680915371329874</v>
      </c>
      <c r="K5" s="16"/>
    </row>
    <row r="6" spans="1:11" x14ac:dyDescent="0.3">
      <c r="A6" s="13" t="s">
        <v>16</v>
      </c>
      <c r="B6" s="23">
        <v>8025</v>
      </c>
      <c r="C6" s="23">
        <v>4299</v>
      </c>
      <c r="D6" s="23">
        <v>3726</v>
      </c>
      <c r="E6" s="23"/>
      <c r="F6" s="23">
        <v>4287</v>
      </c>
      <c r="H6" s="14">
        <v>53.420560747663551</v>
      </c>
      <c r="I6" s="14">
        <v>54.91974877878576</v>
      </c>
      <c r="J6" s="14">
        <v>51.690821256038646</v>
      </c>
      <c r="K6" s="14"/>
    </row>
    <row r="7" spans="1:11" ht="15" thickBot="1" x14ac:dyDescent="0.35">
      <c r="A7" s="24" t="s">
        <v>269</v>
      </c>
      <c r="B7" s="25">
        <v>11107</v>
      </c>
      <c r="C7" s="25">
        <v>5569</v>
      </c>
      <c r="D7" s="25">
        <v>5538</v>
      </c>
      <c r="E7" s="25"/>
      <c r="F7" s="25">
        <v>6197</v>
      </c>
      <c r="G7" s="41"/>
      <c r="H7" s="43">
        <v>55.793643648149818</v>
      </c>
      <c r="I7" s="43">
        <v>56.563117256239906</v>
      </c>
      <c r="J7" s="43">
        <v>55.019862766341646</v>
      </c>
      <c r="K7" s="14"/>
    </row>
    <row r="8" spans="1:11" x14ac:dyDescent="0.3">
      <c r="A8" s="138" t="s">
        <v>389</v>
      </c>
      <c r="B8" s="138"/>
      <c r="C8" s="138"/>
    </row>
    <row r="9" spans="1:11" ht="9.75" customHeight="1" x14ac:dyDescent="0.3"/>
    <row r="10" spans="1:11" ht="9.75" customHeight="1" x14ac:dyDescent="0.3"/>
    <row r="11" spans="1:11" x14ac:dyDescent="0.3">
      <c r="A11" s="29" t="s">
        <v>391</v>
      </c>
    </row>
    <row r="12" spans="1:11" ht="8.25" customHeight="1" thickBo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12"/>
    </row>
    <row r="13" spans="1:11" x14ac:dyDescent="0.3">
      <c r="A13" s="13" t="s">
        <v>0</v>
      </c>
      <c r="B13" s="142" t="s">
        <v>26</v>
      </c>
      <c r="C13" s="142"/>
      <c r="D13" s="142"/>
      <c r="E13" s="142"/>
      <c r="F13" s="142"/>
      <c r="G13" s="18"/>
      <c r="H13" s="142" t="s">
        <v>275</v>
      </c>
      <c r="I13" s="142"/>
      <c r="J13" s="142"/>
      <c r="K13" s="18"/>
    </row>
    <row r="14" spans="1:11" ht="27.75" customHeight="1" x14ac:dyDescent="0.3">
      <c r="A14" s="31"/>
      <c r="B14" s="85" t="s">
        <v>17</v>
      </c>
      <c r="C14" s="33" t="s">
        <v>41</v>
      </c>
      <c r="D14" s="33" t="s">
        <v>407</v>
      </c>
      <c r="E14" s="33"/>
      <c r="F14" s="33" t="s">
        <v>111</v>
      </c>
      <c r="G14" s="33"/>
      <c r="H14" s="33" t="s">
        <v>41</v>
      </c>
      <c r="I14" s="33" t="s">
        <v>407</v>
      </c>
      <c r="J14" s="33" t="s">
        <v>111</v>
      </c>
      <c r="K14" s="54"/>
    </row>
    <row r="15" spans="1:11" ht="12" customHeight="1" x14ac:dyDescent="0.3">
      <c r="A15" s="13" t="s">
        <v>1</v>
      </c>
      <c r="B15" s="23">
        <v>269</v>
      </c>
      <c r="C15" s="23">
        <v>191</v>
      </c>
      <c r="D15" s="13">
        <v>63</v>
      </c>
      <c r="E15" s="13"/>
      <c r="F15" s="23">
        <v>15</v>
      </c>
      <c r="G15" s="13"/>
      <c r="H15" s="14">
        <v>71.00371747211895</v>
      </c>
      <c r="I15" s="14">
        <v>23.42007434944238</v>
      </c>
      <c r="J15" s="14">
        <v>5.5762081784386615</v>
      </c>
      <c r="K15" s="14"/>
    </row>
    <row r="16" spans="1:11" ht="12" customHeight="1" x14ac:dyDescent="0.3">
      <c r="A16" s="13" t="s">
        <v>2</v>
      </c>
      <c r="B16" s="23">
        <v>339</v>
      </c>
      <c r="C16" s="23">
        <v>139</v>
      </c>
      <c r="D16" s="13">
        <v>181</v>
      </c>
      <c r="E16" s="13"/>
      <c r="F16" s="23">
        <v>19</v>
      </c>
      <c r="G16" s="13"/>
      <c r="H16" s="14">
        <v>41.002949852507378</v>
      </c>
      <c r="I16" s="14">
        <v>53.392330383480825</v>
      </c>
      <c r="J16" s="14">
        <v>5.6047197640117989</v>
      </c>
      <c r="K16" s="14"/>
    </row>
    <row r="17" spans="1:11" ht="12" customHeight="1" x14ac:dyDescent="0.3">
      <c r="A17" s="13" t="s">
        <v>3</v>
      </c>
      <c r="B17" s="23">
        <v>898</v>
      </c>
      <c r="C17" s="23">
        <v>394</v>
      </c>
      <c r="D17" s="13">
        <v>445</v>
      </c>
      <c r="E17" s="13"/>
      <c r="F17" s="23">
        <v>59</v>
      </c>
      <c r="G17" s="13"/>
      <c r="H17" s="14">
        <v>43.875278396436521</v>
      </c>
      <c r="I17" s="14">
        <v>49.554565701559021</v>
      </c>
      <c r="J17" s="14">
        <v>6.570155902004454</v>
      </c>
      <c r="K17" s="14"/>
    </row>
    <row r="18" spans="1:11" ht="12" customHeight="1" x14ac:dyDescent="0.3">
      <c r="A18" s="13" t="s">
        <v>4</v>
      </c>
      <c r="B18" s="23">
        <v>273</v>
      </c>
      <c r="C18" s="23">
        <v>155</v>
      </c>
      <c r="D18" s="13">
        <v>106</v>
      </c>
      <c r="E18" s="13"/>
      <c r="F18" s="23">
        <v>12</v>
      </c>
      <c r="G18" s="13"/>
      <c r="H18" s="14">
        <v>56.776556776556774</v>
      </c>
      <c r="I18" s="14">
        <v>38.827838827838832</v>
      </c>
      <c r="J18" s="14">
        <v>4.395604395604396</v>
      </c>
      <c r="K18" s="14"/>
    </row>
    <row r="19" spans="1:11" ht="12" customHeight="1" x14ac:dyDescent="0.3">
      <c r="A19" s="13" t="s">
        <v>5</v>
      </c>
      <c r="B19" s="23">
        <v>181</v>
      </c>
      <c r="C19" s="23">
        <v>76</v>
      </c>
      <c r="D19" s="13">
        <v>92</v>
      </c>
      <c r="E19" s="13"/>
      <c r="F19" s="23">
        <v>13</v>
      </c>
      <c r="G19" s="13"/>
      <c r="H19" s="14">
        <v>41.988950276243095</v>
      </c>
      <c r="I19" s="14">
        <v>50.828729281767963</v>
      </c>
      <c r="J19" s="14">
        <v>7.1823204419889501</v>
      </c>
      <c r="K19" s="14"/>
    </row>
    <row r="20" spans="1:11" ht="12" customHeight="1" x14ac:dyDescent="0.3">
      <c r="A20" s="13" t="s">
        <v>6</v>
      </c>
      <c r="B20" s="23">
        <v>511</v>
      </c>
      <c r="C20" s="23">
        <v>210</v>
      </c>
      <c r="D20" s="13">
        <v>263</v>
      </c>
      <c r="E20" s="13"/>
      <c r="F20" s="23">
        <v>38</v>
      </c>
      <c r="G20" s="13"/>
      <c r="H20" s="14">
        <v>41.095890410958901</v>
      </c>
      <c r="I20" s="14">
        <v>51.467710371819962</v>
      </c>
      <c r="J20" s="14">
        <v>7.4363992172211351</v>
      </c>
      <c r="K20" s="14"/>
    </row>
    <row r="21" spans="1:11" ht="12" customHeight="1" x14ac:dyDescent="0.3">
      <c r="A21" s="13" t="s">
        <v>7</v>
      </c>
      <c r="B21" s="23">
        <v>1244</v>
      </c>
      <c r="C21" s="23">
        <v>698</v>
      </c>
      <c r="D21" s="13">
        <v>446</v>
      </c>
      <c r="E21" s="13"/>
      <c r="F21" s="23">
        <v>100</v>
      </c>
      <c r="G21" s="13"/>
      <c r="H21" s="14">
        <v>56.10932475884244</v>
      </c>
      <c r="I21" s="14">
        <v>35.852090032154344</v>
      </c>
      <c r="J21" s="14">
        <v>8.0385852090032159</v>
      </c>
      <c r="K21" s="14"/>
    </row>
    <row r="22" spans="1:11" ht="12" customHeight="1" x14ac:dyDescent="0.3">
      <c r="A22" s="13" t="s">
        <v>8</v>
      </c>
      <c r="B22" s="23">
        <v>205</v>
      </c>
      <c r="C22" s="23">
        <v>159</v>
      </c>
      <c r="D22" s="13">
        <v>32</v>
      </c>
      <c r="E22" s="13"/>
      <c r="F22" s="23">
        <v>14</v>
      </c>
      <c r="G22" s="13"/>
      <c r="H22" s="14">
        <v>77.560975609756099</v>
      </c>
      <c r="I22" s="14">
        <v>15.609756097560975</v>
      </c>
      <c r="J22" s="14">
        <v>6.8292682926829276</v>
      </c>
      <c r="K22" s="14"/>
    </row>
    <row r="23" spans="1:11" ht="12" customHeight="1" x14ac:dyDescent="0.3">
      <c r="A23" s="13" t="s">
        <v>9</v>
      </c>
      <c r="B23" s="23">
        <v>134</v>
      </c>
      <c r="C23" s="23">
        <v>81</v>
      </c>
      <c r="D23" s="13">
        <v>35</v>
      </c>
      <c r="E23" s="13"/>
      <c r="F23" s="23">
        <v>18</v>
      </c>
      <c r="G23" s="13"/>
      <c r="H23" s="14">
        <v>60.447761194029844</v>
      </c>
      <c r="I23" s="14">
        <v>26.119402985074625</v>
      </c>
      <c r="J23" s="14">
        <v>13.432835820895523</v>
      </c>
      <c r="K23" s="14"/>
    </row>
    <row r="24" spans="1:11" ht="12" customHeight="1" x14ac:dyDescent="0.3">
      <c r="A24" s="13" t="s">
        <v>10</v>
      </c>
      <c r="B24" s="23">
        <v>580</v>
      </c>
      <c r="C24" s="23">
        <v>342</v>
      </c>
      <c r="D24" s="13">
        <v>194</v>
      </c>
      <c r="E24" s="13"/>
      <c r="F24" s="23">
        <v>44</v>
      </c>
      <c r="G24" s="13"/>
      <c r="H24" s="14">
        <v>58.965517241379303</v>
      </c>
      <c r="I24" s="14">
        <v>33.448275862068968</v>
      </c>
      <c r="J24" s="14">
        <v>7.5862068965517242</v>
      </c>
      <c r="K24" s="14"/>
    </row>
    <row r="25" spans="1:11" ht="12" customHeight="1" x14ac:dyDescent="0.3">
      <c r="A25" s="13" t="s">
        <v>11</v>
      </c>
      <c r="B25" s="23">
        <v>169</v>
      </c>
      <c r="C25" s="23">
        <v>108</v>
      </c>
      <c r="D25" s="13">
        <v>55</v>
      </c>
      <c r="E25" s="13"/>
      <c r="F25" s="23">
        <v>6</v>
      </c>
      <c r="G25" s="13"/>
      <c r="H25" s="14">
        <v>63.905325443786985</v>
      </c>
      <c r="I25" s="14">
        <v>32.544378698224854</v>
      </c>
      <c r="J25" s="14">
        <v>3.5502958579881656</v>
      </c>
      <c r="K25" s="14"/>
    </row>
    <row r="26" spans="1:11" ht="12" customHeight="1" x14ac:dyDescent="0.3">
      <c r="A26" s="13" t="s">
        <v>12</v>
      </c>
      <c r="B26" s="23">
        <v>669</v>
      </c>
      <c r="C26" s="23">
        <v>334</v>
      </c>
      <c r="D26" s="13">
        <v>296</v>
      </c>
      <c r="E26" s="13"/>
      <c r="F26" s="23">
        <v>39</v>
      </c>
      <c r="G26" s="13"/>
      <c r="H26" s="14">
        <v>49.925261584454411</v>
      </c>
      <c r="I26" s="14">
        <v>44.245142002989532</v>
      </c>
      <c r="J26" s="14">
        <v>5.8295964125560538</v>
      </c>
      <c r="K26" s="14"/>
    </row>
    <row r="27" spans="1:11" ht="12" customHeight="1" x14ac:dyDescent="0.3">
      <c r="A27" s="13" t="s">
        <v>13</v>
      </c>
      <c r="B27" s="23">
        <v>75</v>
      </c>
      <c r="C27" s="23">
        <v>51</v>
      </c>
      <c r="D27" s="13">
        <v>23</v>
      </c>
      <c r="E27" s="13"/>
      <c r="F27" s="23">
        <v>1</v>
      </c>
      <c r="G27" s="13"/>
      <c r="H27" s="14">
        <v>68</v>
      </c>
      <c r="I27" s="14">
        <v>30.666666666666664</v>
      </c>
      <c r="J27" s="14">
        <v>1.3333333333333335</v>
      </c>
      <c r="K27" s="14"/>
    </row>
    <row r="28" spans="1:11" ht="12" customHeight="1" x14ac:dyDescent="0.3">
      <c r="A28" s="13" t="s">
        <v>14</v>
      </c>
      <c r="B28" s="23">
        <v>423</v>
      </c>
      <c r="C28" s="23">
        <v>219</v>
      </c>
      <c r="D28" s="13">
        <v>174</v>
      </c>
      <c r="E28" s="13"/>
      <c r="F28" s="23">
        <v>30</v>
      </c>
      <c r="G28" s="13"/>
      <c r="H28" s="14">
        <v>51.773049645390067</v>
      </c>
      <c r="I28" s="14">
        <v>41.134751773049643</v>
      </c>
      <c r="J28" s="14">
        <v>7.0921985815602842</v>
      </c>
      <c r="K28" s="14"/>
    </row>
    <row r="29" spans="1:11" ht="12" customHeight="1" x14ac:dyDescent="0.3">
      <c r="A29" s="13" t="s">
        <v>15</v>
      </c>
      <c r="B29" s="23">
        <v>201</v>
      </c>
      <c r="C29" s="23">
        <v>104</v>
      </c>
      <c r="D29" s="13">
        <v>87</v>
      </c>
      <c r="E29" s="13"/>
      <c r="F29" s="23">
        <v>10</v>
      </c>
      <c r="G29" s="13"/>
      <c r="H29" s="14">
        <v>51.741293532338304</v>
      </c>
      <c r="I29" s="14">
        <v>43.283582089552233</v>
      </c>
      <c r="J29" s="14">
        <v>4.9751243781094532</v>
      </c>
      <c r="K29" s="14"/>
    </row>
    <row r="30" spans="1:11" ht="12" customHeight="1" x14ac:dyDescent="0.3">
      <c r="A30" s="13" t="s">
        <v>16</v>
      </c>
      <c r="B30" s="23">
        <v>4301</v>
      </c>
      <c r="C30" s="23">
        <v>2609</v>
      </c>
      <c r="D30" s="23">
        <v>1186</v>
      </c>
      <c r="E30" s="13"/>
      <c r="F30" s="23">
        <v>506</v>
      </c>
      <c r="G30" s="13"/>
      <c r="H30" s="14">
        <v>60.660311555452218</v>
      </c>
      <c r="I30" s="14">
        <v>27.57498256219484</v>
      </c>
      <c r="J30" s="14">
        <v>11.76470588235294</v>
      </c>
      <c r="K30" s="14"/>
    </row>
    <row r="31" spans="1:11" ht="16.5" customHeight="1" x14ac:dyDescent="0.3">
      <c r="A31" s="13" t="s">
        <v>22</v>
      </c>
      <c r="B31" s="23">
        <v>6171</v>
      </c>
      <c r="C31" s="23">
        <v>3261</v>
      </c>
      <c r="D31" s="23">
        <v>2492</v>
      </c>
      <c r="E31" s="23"/>
      <c r="F31" s="23">
        <v>418</v>
      </c>
      <c r="G31" s="23"/>
      <c r="H31" s="14">
        <v>52.843947496353913</v>
      </c>
      <c r="I31" s="14">
        <v>40.382433965321667</v>
      </c>
      <c r="J31" s="14">
        <v>6.7736185383244205</v>
      </c>
      <c r="K31" s="14"/>
    </row>
    <row r="32" spans="1:11" ht="12.75" customHeight="1" x14ac:dyDescent="0.3">
      <c r="A32" s="13" t="s">
        <v>277</v>
      </c>
      <c r="B32" s="23">
        <v>5014</v>
      </c>
      <c r="C32" s="23">
        <v>2520</v>
      </c>
      <c r="D32" s="23">
        <v>2146</v>
      </c>
      <c r="E32" s="23"/>
      <c r="F32" s="23">
        <v>348</v>
      </c>
      <c r="G32" s="23"/>
      <c r="H32" s="14">
        <v>50.259274032708412</v>
      </c>
      <c r="I32" s="14">
        <v>42.8001595532509</v>
      </c>
      <c r="J32" s="14">
        <v>6.9405664140406857</v>
      </c>
      <c r="K32" s="14"/>
    </row>
    <row r="33" spans="1:11" ht="12.75" customHeight="1" x14ac:dyDescent="0.3">
      <c r="A33" s="13" t="s">
        <v>44</v>
      </c>
      <c r="B33" s="23">
        <v>1157</v>
      </c>
      <c r="C33" s="23">
        <v>741</v>
      </c>
      <c r="D33" s="23">
        <v>346</v>
      </c>
      <c r="E33" s="23"/>
      <c r="F33" s="23">
        <v>70</v>
      </c>
      <c r="G33" s="23"/>
      <c r="H33" s="14">
        <v>64.044943820224717</v>
      </c>
      <c r="I33" s="14">
        <v>29.904926534140021</v>
      </c>
      <c r="J33" s="14">
        <v>6.0501296456352636</v>
      </c>
      <c r="K33" s="14"/>
    </row>
    <row r="34" spans="1:11" ht="15" thickBot="1" x14ac:dyDescent="0.35">
      <c r="A34" s="26" t="s">
        <v>46</v>
      </c>
      <c r="B34" s="27">
        <v>10472</v>
      </c>
      <c r="C34" s="27">
        <v>5870</v>
      </c>
      <c r="D34" s="27">
        <v>3678</v>
      </c>
      <c r="E34" s="27"/>
      <c r="F34" s="27">
        <v>924</v>
      </c>
      <c r="G34" s="26"/>
      <c r="H34" s="40">
        <v>56.054239877769284</v>
      </c>
      <c r="I34" s="40">
        <v>35.122230710466006</v>
      </c>
      <c r="J34" s="40">
        <v>8.8235294117647065</v>
      </c>
      <c r="K34" s="16"/>
    </row>
    <row r="35" spans="1:11" x14ac:dyDescent="0.3">
      <c r="A35" s="17" t="s">
        <v>458</v>
      </c>
    </row>
    <row r="36" spans="1:11" x14ac:dyDescent="0.3">
      <c r="A36" s="138" t="s">
        <v>492</v>
      </c>
      <c r="B36" s="138"/>
      <c r="C36" s="138"/>
      <c r="D36" s="138"/>
      <c r="E36" s="138"/>
      <c r="F36" s="138"/>
      <c r="G36" s="138"/>
      <c r="H36" s="138"/>
      <c r="I36" s="17"/>
      <c r="J36" s="17"/>
      <c r="K36" s="17"/>
    </row>
    <row r="37" spans="1:11" x14ac:dyDescent="0.3">
      <c r="A37" s="17" t="s">
        <v>392</v>
      </c>
    </row>
    <row r="39" spans="1:11" x14ac:dyDescent="0.3">
      <c r="A39" s="29" t="s">
        <v>393</v>
      </c>
      <c r="B39" s="29"/>
      <c r="C39" s="29"/>
      <c r="D39" s="29"/>
      <c r="E39" s="29"/>
      <c r="F39" s="29"/>
      <c r="G39" s="29"/>
    </row>
    <row r="40" spans="1:11" ht="7.5" customHeight="1" thickBot="1" x14ac:dyDescent="0.35">
      <c r="A40" s="26"/>
      <c r="B40" s="26"/>
      <c r="C40" s="26"/>
      <c r="D40" s="26"/>
      <c r="E40" s="26"/>
      <c r="F40" s="26"/>
      <c r="G40" s="24"/>
      <c r="H40" s="41"/>
    </row>
    <row r="41" spans="1:11" x14ac:dyDescent="0.3">
      <c r="A41" s="20" t="s">
        <v>36</v>
      </c>
      <c r="B41" s="20"/>
      <c r="C41" s="20" t="s">
        <v>135</v>
      </c>
      <c r="D41" s="49" t="s">
        <v>26</v>
      </c>
      <c r="E41" s="52"/>
      <c r="F41" s="49" t="s">
        <v>275</v>
      </c>
      <c r="G41" s="49"/>
      <c r="H41" s="52"/>
    </row>
    <row r="42" spans="1:11" ht="12.75" customHeight="1" x14ac:dyDescent="0.3">
      <c r="A42" s="71" t="s">
        <v>592</v>
      </c>
      <c r="B42" s="71"/>
      <c r="C42" s="71" t="s">
        <v>25</v>
      </c>
      <c r="D42" s="22">
        <v>5150</v>
      </c>
      <c r="E42" s="1"/>
      <c r="F42" s="79">
        <v>49.178762414056528</v>
      </c>
      <c r="G42" s="22"/>
      <c r="H42" s="16" t="s">
        <v>282</v>
      </c>
      <c r="I42" s="12"/>
    </row>
    <row r="43" spans="1:11" ht="12.75" customHeight="1" x14ac:dyDescent="0.3">
      <c r="A43" s="13" t="s">
        <v>574</v>
      </c>
      <c r="B43" s="13"/>
      <c r="C43" s="13" t="s">
        <v>29</v>
      </c>
      <c r="D43" s="23">
        <v>2672</v>
      </c>
      <c r="F43" s="34">
        <v>25.515660809778456</v>
      </c>
      <c r="G43" s="23"/>
      <c r="H43" s="14"/>
    </row>
    <row r="44" spans="1:11" ht="12.75" customHeight="1" x14ac:dyDescent="0.3">
      <c r="A44" s="13" t="s">
        <v>575</v>
      </c>
      <c r="B44" s="13"/>
      <c r="C44" s="13" t="s">
        <v>111</v>
      </c>
      <c r="D44" s="23">
        <v>447</v>
      </c>
      <c r="F44" s="34">
        <v>4.2685255920550036</v>
      </c>
      <c r="G44" s="23"/>
      <c r="H44" s="14"/>
    </row>
    <row r="45" spans="1:11" ht="12.75" customHeight="1" x14ac:dyDescent="0.3">
      <c r="A45" s="13" t="s">
        <v>593</v>
      </c>
      <c r="B45" s="13"/>
      <c r="C45" s="13" t="s">
        <v>29</v>
      </c>
      <c r="D45" s="23">
        <v>365</v>
      </c>
      <c r="F45" s="34">
        <v>3.4854851031321616</v>
      </c>
      <c r="G45" s="23"/>
      <c r="H45" s="14"/>
    </row>
    <row r="46" spans="1:11" ht="12.75" customHeight="1" x14ac:dyDescent="0.3">
      <c r="A46" s="13" t="s">
        <v>594</v>
      </c>
      <c r="C46" s="13" t="s">
        <v>420</v>
      </c>
      <c r="D46" s="23">
        <v>329</v>
      </c>
      <c r="F46" s="34">
        <v>3.141711229946524</v>
      </c>
      <c r="G46" s="23"/>
      <c r="H46" s="14"/>
    </row>
    <row r="47" spans="1:11" ht="12.75" customHeight="1" x14ac:dyDescent="0.3">
      <c r="A47" s="13" t="s">
        <v>595</v>
      </c>
      <c r="B47" s="67"/>
      <c r="C47" s="13" t="s">
        <v>42</v>
      </c>
      <c r="D47" s="23">
        <v>312</v>
      </c>
      <c r="F47" s="34">
        <v>2.979373567608862</v>
      </c>
      <c r="G47" s="23"/>
      <c r="H47" s="14"/>
    </row>
    <row r="48" spans="1:11" ht="12.75" customHeight="1" x14ac:dyDescent="0.3">
      <c r="A48" s="13" t="s">
        <v>596</v>
      </c>
      <c r="B48" s="13"/>
      <c r="C48" s="13" t="s">
        <v>111</v>
      </c>
      <c r="D48" s="23">
        <v>300</v>
      </c>
      <c r="F48" s="34">
        <v>2.8647822765469821</v>
      </c>
      <c r="G48" s="23"/>
      <c r="H48" s="14"/>
    </row>
    <row r="49" spans="1:11" ht="12.75" customHeight="1" x14ac:dyDescent="0.3">
      <c r="A49" s="13" t="s">
        <v>597</v>
      </c>
      <c r="B49" s="13"/>
      <c r="C49" s="13" t="s">
        <v>25</v>
      </c>
      <c r="D49" s="23">
        <v>297</v>
      </c>
      <c r="F49" s="34">
        <v>2.8361344537815127</v>
      </c>
      <c r="G49" s="23"/>
      <c r="H49" s="13" t="s">
        <v>84</v>
      </c>
    </row>
    <row r="50" spans="1:11" ht="12.75" customHeight="1" x14ac:dyDescent="0.3">
      <c r="A50" s="13" t="s">
        <v>598</v>
      </c>
      <c r="B50" s="13"/>
      <c r="C50" s="13" t="s">
        <v>25</v>
      </c>
      <c r="D50" s="23">
        <v>267</v>
      </c>
      <c r="F50" s="34">
        <v>2.5496562261268143</v>
      </c>
      <c r="G50" s="23"/>
      <c r="H50" s="14"/>
    </row>
    <row r="51" spans="1:11" ht="12.75" customHeight="1" x14ac:dyDescent="0.3">
      <c r="A51" s="13" t="s">
        <v>599</v>
      </c>
      <c r="B51" s="13"/>
      <c r="C51" s="13" t="s">
        <v>25</v>
      </c>
      <c r="D51" s="23">
        <v>156</v>
      </c>
      <c r="F51" s="34">
        <v>1.489686783804431</v>
      </c>
      <c r="G51" s="23"/>
      <c r="H51" s="14"/>
    </row>
    <row r="52" spans="1:11" ht="12.75" customHeight="1" x14ac:dyDescent="0.3">
      <c r="A52" s="13" t="s">
        <v>600</v>
      </c>
      <c r="B52" s="13"/>
      <c r="C52" s="13" t="s">
        <v>111</v>
      </c>
      <c r="D52" s="23">
        <v>91</v>
      </c>
      <c r="F52" s="34">
        <v>0.86898395721925137</v>
      </c>
      <c r="G52" s="22"/>
      <c r="H52" s="16"/>
    </row>
    <row r="53" spans="1:11" ht="12.75" customHeight="1" x14ac:dyDescent="0.3">
      <c r="A53" s="13" t="s">
        <v>601</v>
      </c>
      <c r="B53" s="13"/>
      <c r="C53" s="13" t="s">
        <v>111</v>
      </c>
      <c r="D53" s="23">
        <v>86</v>
      </c>
      <c r="F53" s="34">
        <v>0.82123758594346818</v>
      </c>
    </row>
    <row r="54" spans="1:11" ht="15" thickBot="1" x14ac:dyDescent="0.35">
      <c r="A54" s="26" t="s">
        <v>283</v>
      </c>
      <c r="B54" s="8"/>
      <c r="C54" s="8"/>
      <c r="D54" s="27">
        <v>10472</v>
      </c>
      <c r="E54" s="8"/>
      <c r="F54" s="40">
        <v>99.999999999999986</v>
      </c>
      <c r="G54" s="41"/>
      <c r="H54" s="41"/>
    </row>
    <row r="55" spans="1:11" x14ac:dyDescent="0.3">
      <c r="A55" s="17" t="s">
        <v>493</v>
      </c>
    </row>
    <row r="56" spans="1:11" x14ac:dyDescent="0.3">
      <c r="A56" s="17" t="s">
        <v>455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x14ac:dyDescent="0.3">
      <c r="A57" s="17" t="s">
        <v>422</v>
      </c>
    </row>
    <row r="73" spans="1:3" x14ac:dyDescent="0.3">
      <c r="A73" s="154" t="s">
        <v>389</v>
      </c>
      <c r="B73" s="154"/>
      <c r="C73" s="154"/>
    </row>
    <row r="86" spans="1:4" x14ac:dyDescent="0.3">
      <c r="A86" s="17" t="s">
        <v>456</v>
      </c>
      <c r="D86" s="17"/>
    </row>
    <row r="87" spans="1:4" x14ac:dyDescent="0.3">
      <c r="A87" s="17" t="s">
        <v>491</v>
      </c>
    </row>
    <row r="88" spans="1:4" x14ac:dyDescent="0.3">
      <c r="A88" s="17" t="s">
        <v>389</v>
      </c>
      <c r="B88" s="17"/>
      <c r="C88" s="17"/>
      <c r="D88" s="17"/>
    </row>
    <row r="103" spans="1:1" x14ac:dyDescent="0.3">
      <c r="A103" s="17" t="s">
        <v>422</v>
      </c>
    </row>
  </sheetData>
  <mergeCells count="7">
    <mergeCell ref="B3:D3"/>
    <mergeCell ref="H3:J3"/>
    <mergeCell ref="A8:C8"/>
    <mergeCell ref="A73:C73"/>
    <mergeCell ref="A36:H36"/>
    <mergeCell ref="B13:F13"/>
    <mergeCell ref="H13:J1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105"/>
  <sheetViews>
    <sheetView showGridLines="0" zoomScaleNormal="100" workbookViewId="0">
      <selection activeCell="K47" sqref="K47"/>
    </sheetView>
  </sheetViews>
  <sheetFormatPr defaultRowHeight="14.4" x14ac:dyDescent="0.3"/>
  <cols>
    <col min="1" max="1" width="12" customWidth="1"/>
    <col min="2" max="2" width="8" customWidth="1"/>
    <col min="3" max="3" width="9" customWidth="1"/>
    <col min="4" max="4" width="7.6640625" customWidth="1"/>
    <col min="5" max="5" width="0.88671875" customWidth="1"/>
    <col min="6" max="6" width="7.6640625" customWidth="1"/>
    <col min="7" max="7" width="0.88671875" customWidth="1"/>
    <col min="8" max="8" width="7.6640625" customWidth="1"/>
    <col min="9" max="9" width="1" customWidth="1"/>
    <col min="10" max="10" width="9" customWidth="1"/>
    <col min="11" max="11" width="7.5546875" customWidth="1"/>
    <col min="12" max="13" width="7.6640625" customWidth="1"/>
    <col min="14" max="14" width="14.6640625" customWidth="1"/>
  </cols>
  <sheetData>
    <row r="1" spans="1:14" x14ac:dyDescent="0.3">
      <c r="A1" s="29" t="s">
        <v>394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7"/>
    </row>
    <row r="2" spans="1:14" ht="3.75" customHeight="1" thickBot="1" x14ac:dyDescent="0.35">
      <c r="A2" s="41"/>
      <c r="B2" s="41"/>
      <c r="C2" s="41"/>
      <c r="D2" s="8"/>
      <c r="E2" s="41"/>
      <c r="F2" s="41"/>
      <c r="G2" s="41"/>
      <c r="H2" s="41"/>
      <c r="I2" s="41"/>
      <c r="J2" s="41"/>
      <c r="K2" s="41"/>
      <c r="N2" s="17"/>
    </row>
    <row r="3" spans="1:14" ht="15" customHeight="1" x14ac:dyDescent="0.3">
      <c r="A3" s="13"/>
      <c r="B3" s="141" t="s">
        <v>19</v>
      </c>
      <c r="C3" s="141"/>
      <c r="D3" s="141"/>
      <c r="E3" s="134"/>
      <c r="F3" s="19" t="s">
        <v>20</v>
      </c>
      <c r="H3" s="142" t="s">
        <v>274</v>
      </c>
      <c r="I3" s="142"/>
      <c r="J3" s="142"/>
      <c r="K3" s="142"/>
      <c r="L3" s="18"/>
      <c r="M3" s="18"/>
      <c r="N3" s="17"/>
    </row>
    <row r="4" spans="1:14" x14ac:dyDescent="0.3">
      <c r="A4" s="20"/>
      <c r="B4" s="21" t="s">
        <v>17</v>
      </c>
      <c r="C4" s="21" t="s">
        <v>270</v>
      </c>
      <c r="D4" s="21" t="s">
        <v>271</v>
      </c>
      <c r="E4" s="2"/>
      <c r="F4" s="21"/>
      <c r="G4" s="2"/>
      <c r="H4" s="21" t="s">
        <v>17</v>
      </c>
      <c r="I4" s="21"/>
      <c r="J4" s="21" t="s">
        <v>270</v>
      </c>
      <c r="K4" s="21" t="s">
        <v>271</v>
      </c>
      <c r="N4" s="17"/>
    </row>
    <row r="5" spans="1:14" x14ac:dyDescent="0.3">
      <c r="A5" s="12" t="s">
        <v>46</v>
      </c>
      <c r="B5" s="22">
        <v>19439</v>
      </c>
      <c r="C5" s="22">
        <v>10002</v>
      </c>
      <c r="D5" s="22">
        <v>9437</v>
      </c>
      <c r="F5" s="22">
        <v>11715</v>
      </c>
      <c r="H5" s="16">
        <v>60.265445753382373</v>
      </c>
      <c r="I5" s="16"/>
      <c r="J5" s="16">
        <v>63.687262547490498</v>
      </c>
      <c r="K5" s="16">
        <v>56.638762318533431</v>
      </c>
      <c r="N5" s="17"/>
    </row>
    <row r="6" spans="1:14" x14ac:dyDescent="0.3">
      <c r="A6" s="13" t="s">
        <v>16</v>
      </c>
      <c r="B6" s="23">
        <v>7998</v>
      </c>
      <c r="C6" s="23">
        <v>4286</v>
      </c>
      <c r="D6" s="23">
        <v>3712</v>
      </c>
      <c r="F6" s="23">
        <v>4868</v>
      </c>
      <c r="H6" s="14">
        <v>60.865216304076021</v>
      </c>
      <c r="I6" s="14"/>
      <c r="J6" s="14">
        <v>64.115725618292117</v>
      </c>
      <c r="K6" s="14">
        <v>57.112068965517238</v>
      </c>
      <c r="N6" s="17"/>
    </row>
    <row r="7" spans="1:14" ht="15" thickBot="1" x14ac:dyDescent="0.35">
      <c r="A7" s="24" t="s">
        <v>269</v>
      </c>
      <c r="B7" s="25">
        <v>11441</v>
      </c>
      <c r="C7" s="25">
        <v>5716</v>
      </c>
      <c r="D7" s="25">
        <v>5725</v>
      </c>
      <c r="E7" s="41"/>
      <c r="F7" s="25">
        <v>6847</v>
      </c>
      <c r="G7" s="41"/>
      <c r="H7" s="43">
        <v>59.846167293068788</v>
      </c>
      <c r="I7" s="43"/>
      <c r="J7" s="43">
        <v>63.365990202939116</v>
      </c>
      <c r="K7" s="43">
        <v>56.331877729257641</v>
      </c>
      <c r="N7" s="17"/>
    </row>
    <row r="8" spans="1:14" ht="13.5" customHeight="1" x14ac:dyDescent="0.3">
      <c r="A8" s="138" t="s">
        <v>395</v>
      </c>
      <c r="B8" s="138"/>
      <c r="C8" s="138"/>
      <c r="D8" s="138"/>
      <c r="N8" s="17"/>
    </row>
    <row r="9" spans="1:14" ht="10.5" customHeight="1" x14ac:dyDescent="0.3">
      <c r="N9" s="17"/>
    </row>
    <row r="10" spans="1:14" ht="10.5" customHeight="1" x14ac:dyDescent="0.3">
      <c r="N10" s="17"/>
    </row>
    <row r="11" spans="1:14" x14ac:dyDescent="0.3">
      <c r="A11" s="29" t="s">
        <v>396</v>
      </c>
      <c r="N11" s="17"/>
    </row>
    <row r="12" spans="1:14" ht="5.25" customHeight="1" thickBo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7"/>
    </row>
    <row r="13" spans="1:14" x14ac:dyDescent="0.3">
      <c r="A13" s="13" t="s">
        <v>0</v>
      </c>
      <c r="B13" s="142" t="s">
        <v>26</v>
      </c>
      <c r="C13" s="142"/>
      <c r="D13" s="142"/>
      <c r="E13" s="142"/>
      <c r="F13" s="142"/>
      <c r="G13" s="142"/>
      <c r="H13" s="142"/>
      <c r="I13" s="18"/>
      <c r="J13" s="142" t="s">
        <v>275</v>
      </c>
      <c r="K13" s="142"/>
      <c r="L13" s="142"/>
      <c r="M13" s="142"/>
      <c r="N13" s="17"/>
    </row>
    <row r="14" spans="1:14" ht="24" x14ac:dyDescent="0.3">
      <c r="A14" s="31"/>
      <c r="B14" s="32" t="s">
        <v>17</v>
      </c>
      <c r="C14" s="33" t="s">
        <v>397</v>
      </c>
      <c r="D14" s="33" t="s">
        <v>41</v>
      </c>
      <c r="E14" s="6"/>
      <c r="F14" s="78" t="s">
        <v>111</v>
      </c>
      <c r="G14" s="6"/>
      <c r="H14" s="78" t="s">
        <v>29</v>
      </c>
      <c r="I14" s="33"/>
      <c r="J14" s="33" t="s">
        <v>397</v>
      </c>
      <c r="K14" s="33" t="s">
        <v>41</v>
      </c>
      <c r="L14" s="33" t="s">
        <v>111</v>
      </c>
      <c r="M14" s="33" t="s">
        <v>29</v>
      </c>
      <c r="N14" s="17"/>
    </row>
    <row r="15" spans="1:14" ht="12" customHeight="1" x14ac:dyDescent="0.3">
      <c r="A15" s="13" t="s">
        <v>1</v>
      </c>
      <c r="B15" s="23">
        <v>219</v>
      </c>
      <c r="C15" s="23">
        <v>50</v>
      </c>
      <c r="D15" s="23">
        <v>94</v>
      </c>
      <c r="E15" s="13"/>
      <c r="F15" s="13">
        <v>53</v>
      </c>
      <c r="H15" s="23">
        <v>22</v>
      </c>
      <c r="I15" s="23"/>
      <c r="J15" s="14">
        <v>22.831050228310502</v>
      </c>
      <c r="K15" s="14">
        <v>42.922374429223744</v>
      </c>
      <c r="L15" s="14">
        <v>24.200913242009133</v>
      </c>
      <c r="M15" s="14">
        <v>10.045662100456621</v>
      </c>
      <c r="N15" s="17"/>
    </row>
    <row r="16" spans="1:14" ht="12" customHeight="1" x14ac:dyDescent="0.3">
      <c r="A16" s="13" t="s">
        <v>2</v>
      </c>
      <c r="B16" s="23">
        <v>381</v>
      </c>
      <c r="C16" s="23">
        <v>180</v>
      </c>
      <c r="D16" s="23">
        <v>64</v>
      </c>
      <c r="E16" s="13"/>
      <c r="F16" s="13">
        <v>81</v>
      </c>
      <c r="H16" s="23">
        <v>56</v>
      </c>
      <c r="I16" s="23"/>
      <c r="J16" s="14">
        <v>47.244094488188978</v>
      </c>
      <c r="K16" s="14">
        <v>16.797900262467191</v>
      </c>
      <c r="L16" s="14">
        <v>21.259842519685041</v>
      </c>
      <c r="M16" s="14">
        <v>14.698162729658792</v>
      </c>
      <c r="N16" s="17"/>
    </row>
    <row r="17" spans="1:14" ht="12" customHeight="1" x14ac:dyDescent="0.3">
      <c r="A17" s="13" t="s">
        <v>3</v>
      </c>
      <c r="B17" s="23">
        <v>1006</v>
      </c>
      <c r="C17" s="23">
        <v>368</v>
      </c>
      <c r="D17" s="23">
        <v>290</v>
      </c>
      <c r="E17" s="13"/>
      <c r="F17" s="13">
        <v>214</v>
      </c>
      <c r="H17" s="23">
        <v>134</v>
      </c>
      <c r="I17" s="23"/>
      <c r="J17" s="14">
        <v>36.580516898608352</v>
      </c>
      <c r="K17" s="14">
        <v>28.827037773359841</v>
      </c>
      <c r="L17" s="14">
        <v>21.272365805168985</v>
      </c>
      <c r="M17" s="14">
        <v>13.320079522862823</v>
      </c>
    </row>
    <row r="18" spans="1:14" ht="12" customHeight="1" x14ac:dyDescent="0.3">
      <c r="A18" s="13" t="s">
        <v>4</v>
      </c>
      <c r="B18" s="23">
        <v>261</v>
      </c>
      <c r="C18" s="23">
        <v>93</v>
      </c>
      <c r="D18" s="23">
        <v>89</v>
      </c>
      <c r="E18" s="13"/>
      <c r="F18" s="13">
        <v>39</v>
      </c>
      <c r="H18" s="23">
        <v>40</v>
      </c>
      <c r="I18" s="23"/>
      <c r="J18" s="14">
        <v>35.632183908045981</v>
      </c>
      <c r="K18" s="14">
        <v>34.099616858237546</v>
      </c>
      <c r="L18" s="14">
        <v>14.942528735632186</v>
      </c>
      <c r="M18" s="14">
        <v>15.325670498084291</v>
      </c>
      <c r="N18" s="17"/>
    </row>
    <row r="19" spans="1:14" ht="12" customHeight="1" x14ac:dyDescent="0.3">
      <c r="A19" s="13" t="s">
        <v>5</v>
      </c>
      <c r="B19" s="23">
        <v>187</v>
      </c>
      <c r="C19" s="23">
        <v>67</v>
      </c>
      <c r="D19" s="23">
        <v>74</v>
      </c>
      <c r="E19" s="13"/>
      <c r="F19" s="13">
        <v>19</v>
      </c>
      <c r="H19" s="23">
        <v>27</v>
      </c>
      <c r="I19" s="23"/>
      <c r="J19" s="14">
        <v>35.828877005347593</v>
      </c>
      <c r="K19" s="14">
        <v>39.572192513368989</v>
      </c>
      <c r="L19" s="14">
        <v>10.160427807486631</v>
      </c>
      <c r="M19" s="14">
        <v>14.438502673796791</v>
      </c>
      <c r="N19" s="17"/>
    </row>
    <row r="20" spans="1:14" ht="12" customHeight="1" x14ac:dyDescent="0.3">
      <c r="A20" s="13" t="s">
        <v>6</v>
      </c>
      <c r="B20" s="23">
        <v>562</v>
      </c>
      <c r="C20" s="23">
        <v>219</v>
      </c>
      <c r="D20" s="23">
        <v>145</v>
      </c>
      <c r="E20" s="13"/>
      <c r="F20" s="13">
        <v>105</v>
      </c>
      <c r="H20" s="23">
        <v>93</v>
      </c>
      <c r="I20" s="23"/>
      <c r="J20" s="14">
        <v>38.967971530249116</v>
      </c>
      <c r="K20" s="14">
        <v>25.800711743772244</v>
      </c>
      <c r="L20" s="14">
        <v>18.683274021352315</v>
      </c>
      <c r="M20" s="14">
        <v>16.548042704626333</v>
      </c>
      <c r="N20" s="17"/>
    </row>
    <row r="21" spans="1:14" ht="12" customHeight="1" x14ac:dyDescent="0.3">
      <c r="A21" s="13" t="s">
        <v>7</v>
      </c>
      <c r="B21" s="23">
        <v>1474</v>
      </c>
      <c r="C21" s="23">
        <v>578</v>
      </c>
      <c r="D21" s="23">
        <v>428</v>
      </c>
      <c r="E21" s="13"/>
      <c r="F21" s="13">
        <v>328</v>
      </c>
      <c r="H21" s="23">
        <v>140</v>
      </c>
      <c r="I21" s="23"/>
      <c r="J21" s="14">
        <v>39.213025780189959</v>
      </c>
      <c r="K21" s="14">
        <v>29.036635006784262</v>
      </c>
      <c r="L21" s="14">
        <v>22.252374491180461</v>
      </c>
      <c r="M21" s="14">
        <v>9.4979647218453191</v>
      </c>
      <c r="N21" s="17"/>
    </row>
    <row r="22" spans="1:14" ht="12" customHeight="1" x14ac:dyDescent="0.3">
      <c r="A22" s="13" t="s">
        <v>8</v>
      </c>
      <c r="B22" s="23">
        <v>207</v>
      </c>
      <c r="C22" s="23">
        <v>37</v>
      </c>
      <c r="D22" s="23">
        <v>106</v>
      </c>
      <c r="E22" s="13"/>
      <c r="F22" s="13">
        <v>54</v>
      </c>
      <c r="H22" s="23">
        <v>10</v>
      </c>
      <c r="I22" s="23"/>
      <c r="J22" s="14">
        <v>17.874396135265698</v>
      </c>
      <c r="K22" s="14">
        <v>51.207729468599041</v>
      </c>
      <c r="L22" s="14">
        <v>26.086956521739129</v>
      </c>
      <c r="M22" s="14">
        <v>4.8309178743961354</v>
      </c>
      <c r="N22" s="17"/>
    </row>
    <row r="23" spans="1:14" ht="12" customHeight="1" x14ac:dyDescent="0.3">
      <c r="A23" s="13" t="s">
        <v>9</v>
      </c>
      <c r="B23" s="23">
        <v>121</v>
      </c>
      <c r="C23" s="23">
        <v>39</v>
      </c>
      <c r="D23" s="23">
        <v>31</v>
      </c>
      <c r="E23" s="13"/>
      <c r="F23" s="13">
        <v>33</v>
      </c>
      <c r="H23" s="23">
        <v>18</v>
      </c>
      <c r="I23" s="23"/>
      <c r="J23" s="14">
        <v>32.231404958677686</v>
      </c>
      <c r="K23" s="14">
        <v>25.619834710743799</v>
      </c>
      <c r="L23" s="14">
        <v>27.27272727272727</v>
      </c>
      <c r="M23" s="14">
        <v>14.87603305785124</v>
      </c>
      <c r="N23" s="17"/>
    </row>
    <row r="24" spans="1:14" ht="12" customHeight="1" x14ac:dyDescent="0.3">
      <c r="A24" s="13" t="s">
        <v>10</v>
      </c>
      <c r="B24" s="23">
        <v>647</v>
      </c>
      <c r="C24" s="23">
        <v>252</v>
      </c>
      <c r="D24" s="23">
        <v>200</v>
      </c>
      <c r="E24" s="13"/>
      <c r="F24" s="13">
        <v>148</v>
      </c>
      <c r="H24" s="23">
        <v>47</v>
      </c>
      <c r="I24" s="23"/>
      <c r="J24" s="14">
        <v>38.948995363214841</v>
      </c>
      <c r="K24" s="14">
        <v>30.911901081916536</v>
      </c>
      <c r="L24" s="14">
        <v>22.874806800618238</v>
      </c>
      <c r="M24" s="14">
        <v>7.2642967542503865</v>
      </c>
      <c r="N24" s="17"/>
    </row>
    <row r="25" spans="1:14" ht="12" customHeight="1" x14ac:dyDescent="0.3">
      <c r="A25" s="13" t="s">
        <v>11</v>
      </c>
      <c r="B25" s="23">
        <v>196</v>
      </c>
      <c r="C25" s="23">
        <v>66</v>
      </c>
      <c r="D25" s="23">
        <v>79</v>
      </c>
      <c r="E25" s="13"/>
      <c r="F25" s="13">
        <v>28</v>
      </c>
      <c r="H25" s="23">
        <v>23</v>
      </c>
      <c r="I25" s="23"/>
      <c r="J25" s="14">
        <v>33.673469387755098</v>
      </c>
      <c r="K25" s="14">
        <v>40.306122448979593</v>
      </c>
      <c r="L25" s="14">
        <v>14.285714285714285</v>
      </c>
      <c r="M25" s="14">
        <v>11.73469387755102</v>
      </c>
      <c r="N25" s="17"/>
    </row>
    <row r="26" spans="1:14" ht="12" customHeight="1" x14ac:dyDescent="0.3">
      <c r="A26" s="13" t="s">
        <v>12</v>
      </c>
      <c r="B26" s="23">
        <v>780</v>
      </c>
      <c r="C26" s="23">
        <v>331</v>
      </c>
      <c r="D26" s="23">
        <v>161</v>
      </c>
      <c r="E26" s="13"/>
      <c r="F26" s="13">
        <v>138</v>
      </c>
      <c r="H26" s="23">
        <v>150</v>
      </c>
      <c r="I26" s="23"/>
      <c r="J26" s="14">
        <v>42.435897435897438</v>
      </c>
      <c r="K26" s="14">
        <v>20.641025641025639</v>
      </c>
      <c r="L26" s="14">
        <v>17.692307692307693</v>
      </c>
      <c r="M26" s="14">
        <v>19.230769230769234</v>
      </c>
      <c r="N26" s="17"/>
    </row>
    <row r="27" spans="1:14" ht="12" customHeight="1" x14ac:dyDescent="0.3">
      <c r="A27" s="13" t="s">
        <v>13</v>
      </c>
      <c r="B27" s="23">
        <v>80</v>
      </c>
      <c r="C27" s="23">
        <v>34</v>
      </c>
      <c r="D27" s="23">
        <v>13</v>
      </c>
      <c r="E27" s="13"/>
      <c r="F27" s="13">
        <v>18</v>
      </c>
      <c r="H27" s="23">
        <v>15</v>
      </c>
      <c r="I27" s="23"/>
      <c r="J27" s="14">
        <v>42.5</v>
      </c>
      <c r="K27" s="14">
        <v>16.25</v>
      </c>
      <c r="L27" s="14">
        <v>22.5</v>
      </c>
      <c r="M27" s="14">
        <v>18.75</v>
      </c>
      <c r="N27" s="17"/>
    </row>
    <row r="28" spans="1:14" ht="12" customHeight="1" x14ac:dyDescent="0.3">
      <c r="A28" s="13" t="s">
        <v>14</v>
      </c>
      <c r="B28" s="23">
        <v>474</v>
      </c>
      <c r="C28" s="23">
        <v>164</v>
      </c>
      <c r="D28" s="23">
        <v>122</v>
      </c>
      <c r="E28" s="13"/>
      <c r="F28" s="13">
        <v>130</v>
      </c>
      <c r="H28" s="23">
        <v>58</v>
      </c>
      <c r="I28" s="23"/>
      <c r="J28" s="14">
        <v>34.599156118143462</v>
      </c>
      <c r="K28" s="14">
        <v>25.738396624472575</v>
      </c>
      <c r="L28" s="14">
        <v>27.426160337552741</v>
      </c>
      <c r="M28" s="14">
        <v>12.236286919831224</v>
      </c>
      <c r="N28" s="17"/>
    </row>
    <row r="29" spans="1:14" ht="12" customHeight="1" x14ac:dyDescent="0.3">
      <c r="A29" s="13" t="s">
        <v>15</v>
      </c>
      <c r="B29" s="23">
        <v>200</v>
      </c>
      <c r="C29" s="23">
        <v>100</v>
      </c>
      <c r="D29" s="23">
        <v>47</v>
      </c>
      <c r="E29" s="13"/>
      <c r="F29" s="13">
        <v>31</v>
      </c>
      <c r="H29" s="23">
        <v>22</v>
      </c>
      <c r="I29" s="23"/>
      <c r="J29" s="14">
        <v>50</v>
      </c>
      <c r="K29" s="14">
        <v>23.5</v>
      </c>
      <c r="L29" s="14">
        <v>15.5</v>
      </c>
      <c r="M29" s="14">
        <v>11</v>
      </c>
      <c r="N29" s="17"/>
    </row>
    <row r="30" spans="1:14" ht="12" customHeight="1" x14ac:dyDescent="0.3">
      <c r="A30" s="13" t="s">
        <v>16</v>
      </c>
      <c r="B30" s="23">
        <v>4856</v>
      </c>
      <c r="C30" s="23">
        <v>1728</v>
      </c>
      <c r="D30" s="23">
        <v>1380</v>
      </c>
      <c r="E30" s="13"/>
      <c r="F30" s="23">
        <v>1485</v>
      </c>
      <c r="H30" s="23">
        <v>263</v>
      </c>
      <c r="I30" s="23"/>
      <c r="J30" s="14">
        <v>35.584843492586494</v>
      </c>
      <c r="K30" s="14">
        <v>28.418451400329491</v>
      </c>
      <c r="L30" s="14">
        <v>30.580724876441518</v>
      </c>
      <c r="M30" s="14">
        <v>5.4159802306425036</v>
      </c>
    </row>
    <row r="31" spans="1:14" ht="18.75" customHeight="1" x14ac:dyDescent="0.3">
      <c r="A31" s="13" t="s">
        <v>269</v>
      </c>
      <c r="B31" s="23">
        <v>6795</v>
      </c>
      <c r="C31" s="23">
        <v>2578</v>
      </c>
      <c r="D31" s="23">
        <v>1943</v>
      </c>
      <c r="E31" s="23"/>
      <c r="F31" s="23">
        <v>1419</v>
      </c>
      <c r="H31" s="23">
        <v>855</v>
      </c>
      <c r="I31" s="23"/>
      <c r="J31" s="14">
        <v>37.939661515820454</v>
      </c>
      <c r="K31" s="14">
        <v>28.594554819720379</v>
      </c>
      <c r="L31" s="14">
        <v>20.88300220750552</v>
      </c>
      <c r="M31" s="14">
        <v>12.582781456953644</v>
      </c>
    </row>
    <row r="32" spans="1:14" x14ac:dyDescent="0.3">
      <c r="A32" s="13" t="s">
        <v>277</v>
      </c>
      <c r="B32" s="23">
        <v>5707</v>
      </c>
      <c r="C32" s="23">
        <v>2225</v>
      </c>
      <c r="D32" s="23">
        <v>1563</v>
      </c>
      <c r="E32" s="23"/>
      <c r="F32" s="23">
        <v>1191</v>
      </c>
      <c r="H32" s="23">
        <v>728</v>
      </c>
      <c r="I32" s="23"/>
      <c r="J32" s="14">
        <v>38.987208691081129</v>
      </c>
      <c r="K32" s="14">
        <v>27.387418959172944</v>
      </c>
      <c r="L32" s="14">
        <v>20.869108112843875</v>
      </c>
      <c r="M32" s="14">
        <v>12.756264236902052</v>
      </c>
      <c r="N32" s="17"/>
    </row>
    <row r="33" spans="1:14" ht="14.25" customHeight="1" x14ac:dyDescent="0.3">
      <c r="A33" s="13" t="s">
        <v>44</v>
      </c>
      <c r="B33" s="23">
        <v>1088</v>
      </c>
      <c r="C33" s="23">
        <v>353</v>
      </c>
      <c r="D33" s="23">
        <v>380</v>
      </c>
      <c r="E33" s="23"/>
      <c r="F33" s="23">
        <v>228</v>
      </c>
      <c r="H33" s="23">
        <v>127</v>
      </c>
      <c r="I33" s="23"/>
      <c r="J33" s="14">
        <v>32.444852941176471</v>
      </c>
      <c r="K33" s="14">
        <v>34.92647058823529</v>
      </c>
      <c r="L33" s="14">
        <v>20.955882352941178</v>
      </c>
      <c r="M33" s="14">
        <v>11.67279411764706</v>
      </c>
      <c r="N33" s="17"/>
    </row>
    <row r="34" spans="1:14" ht="15" thickBot="1" x14ac:dyDescent="0.35">
      <c r="A34" s="26" t="s">
        <v>46</v>
      </c>
      <c r="B34" s="27">
        <v>11651</v>
      </c>
      <c r="C34" s="27">
        <v>4306</v>
      </c>
      <c r="D34" s="27">
        <v>3323</v>
      </c>
      <c r="E34" s="27"/>
      <c r="F34" s="27">
        <v>2904</v>
      </c>
      <c r="G34" s="41"/>
      <c r="H34" s="27">
        <v>1118</v>
      </c>
      <c r="I34" s="27"/>
      <c r="J34" s="40">
        <v>36.958201012788599</v>
      </c>
      <c r="K34" s="40">
        <v>28.521156982233286</v>
      </c>
      <c r="L34" s="40">
        <v>24.92489915028753</v>
      </c>
      <c r="M34" s="40">
        <v>9.5957428546905845</v>
      </c>
      <c r="N34" s="17"/>
    </row>
    <row r="35" spans="1:14" x14ac:dyDescent="0.3">
      <c r="A35" s="17" t="s">
        <v>459</v>
      </c>
      <c r="N35" s="17"/>
    </row>
    <row r="36" spans="1:14" x14ac:dyDescent="0.3">
      <c r="A36" s="17" t="s">
        <v>488</v>
      </c>
      <c r="N36" s="17"/>
    </row>
    <row r="37" spans="1:14" x14ac:dyDescent="0.3">
      <c r="A37" s="17" t="s">
        <v>398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0.5" customHeight="1" x14ac:dyDescent="0.3">
      <c r="N38" s="17"/>
    </row>
    <row r="39" spans="1:14" x14ac:dyDescent="0.3">
      <c r="A39" s="29" t="s">
        <v>399</v>
      </c>
      <c r="B39" s="29"/>
      <c r="C39" s="29"/>
      <c r="D39" s="29"/>
      <c r="E39" s="29"/>
      <c r="F39" s="29"/>
      <c r="G39" s="29"/>
      <c r="H39" s="29"/>
      <c r="I39" s="29"/>
      <c r="J39" s="29"/>
      <c r="N39" s="17"/>
    </row>
    <row r="40" spans="1:14" ht="5.25" customHeight="1" thickBot="1" x14ac:dyDescent="0.35">
      <c r="A40" s="26"/>
      <c r="B40" s="26"/>
      <c r="C40" s="26"/>
      <c r="D40" s="26"/>
      <c r="E40" s="26"/>
      <c r="F40" s="26"/>
      <c r="G40" s="26"/>
      <c r="H40" s="24"/>
      <c r="I40" s="24"/>
      <c r="J40" s="13"/>
      <c r="N40" s="17"/>
    </row>
    <row r="41" spans="1:14" x14ac:dyDescent="0.3">
      <c r="A41" s="20" t="s">
        <v>36</v>
      </c>
      <c r="B41" s="48"/>
      <c r="C41" s="52"/>
      <c r="D41" s="48" t="s">
        <v>135</v>
      </c>
      <c r="E41" s="48"/>
      <c r="F41" s="49"/>
      <c r="G41" s="52"/>
      <c r="H41" s="49" t="s">
        <v>26</v>
      </c>
      <c r="I41" s="21"/>
      <c r="J41" s="49" t="s">
        <v>275</v>
      </c>
      <c r="K41" s="49"/>
      <c r="N41" s="17"/>
    </row>
    <row r="42" spans="1:14" ht="12" customHeight="1" x14ac:dyDescent="0.3">
      <c r="A42" s="71" t="s">
        <v>602</v>
      </c>
      <c r="B42" s="107"/>
      <c r="D42" s="12" t="s">
        <v>42</v>
      </c>
      <c r="E42" s="12"/>
      <c r="F42" s="22"/>
      <c r="G42" s="22"/>
      <c r="H42" s="22">
        <v>3125</v>
      </c>
      <c r="I42" s="22"/>
      <c r="J42" s="16">
        <v>26.821732040168229</v>
      </c>
      <c r="K42" s="22" t="s">
        <v>282</v>
      </c>
      <c r="L42" s="12"/>
      <c r="N42" s="17"/>
    </row>
    <row r="43" spans="1:14" ht="12" customHeight="1" x14ac:dyDescent="0.3">
      <c r="A43" s="13" t="s">
        <v>596</v>
      </c>
      <c r="B43" s="13"/>
      <c r="D43" s="13" t="s">
        <v>111</v>
      </c>
      <c r="E43" s="13"/>
      <c r="F43" s="23"/>
      <c r="G43" s="23"/>
      <c r="H43" s="23">
        <v>2471</v>
      </c>
      <c r="I43" s="23"/>
      <c r="J43" s="14">
        <v>21.208479958801821</v>
      </c>
      <c r="K43" s="14"/>
    </row>
    <row r="44" spans="1:14" ht="12" customHeight="1" x14ac:dyDescent="0.3">
      <c r="A44" s="13" t="s">
        <v>603</v>
      </c>
      <c r="B44" s="13"/>
      <c r="D44" s="13" t="s">
        <v>25</v>
      </c>
      <c r="E44" s="13"/>
      <c r="F44" s="23"/>
      <c r="G44" s="23"/>
      <c r="H44" s="23">
        <v>1874</v>
      </c>
      <c r="I44" s="23"/>
      <c r="J44" s="14">
        <v>16.084456269848083</v>
      </c>
      <c r="K44" s="14"/>
    </row>
    <row r="45" spans="1:14" ht="12" customHeight="1" x14ac:dyDescent="0.3">
      <c r="A45" s="13" t="s">
        <v>604</v>
      </c>
      <c r="B45" s="13"/>
      <c r="D45" s="13" t="s">
        <v>25</v>
      </c>
      <c r="E45" s="13"/>
      <c r="F45" s="13"/>
      <c r="G45" s="23"/>
      <c r="H45" s="13">
        <v>834</v>
      </c>
      <c r="I45" s="23"/>
      <c r="J45" s="14">
        <v>7.1581838468800969</v>
      </c>
      <c r="K45" s="14"/>
    </row>
    <row r="46" spans="1:14" ht="12" customHeight="1" x14ac:dyDescent="0.3">
      <c r="A46" s="13" t="s">
        <v>605</v>
      </c>
      <c r="B46" s="13"/>
      <c r="D46" s="13" t="s">
        <v>29</v>
      </c>
      <c r="E46" s="12"/>
      <c r="F46" s="13"/>
      <c r="G46" s="23"/>
      <c r="H46" s="13">
        <v>745</v>
      </c>
      <c r="I46" s="23"/>
      <c r="J46" s="14">
        <v>6.3943009183761053</v>
      </c>
      <c r="K46" s="14"/>
    </row>
    <row r="47" spans="1:14" ht="12" customHeight="1" x14ac:dyDescent="0.3">
      <c r="A47" s="13" t="s">
        <v>606</v>
      </c>
      <c r="B47" s="13"/>
      <c r="D47" s="13" t="s">
        <v>420</v>
      </c>
      <c r="E47" s="13"/>
      <c r="F47" s="13"/>
      <c r="G47" s="23"/>
      <c r="H47" s="13">
        <v>735</v>
      </c>
      <c r="I47" s="23"/>
      <c r="J47" s="14">
        <v>6.3084713758475672</v>
      </c>
      <c r="K47" s="13" t="s">
        <v>84</v>
      </c>
    </row>
    <row r="48" spans="1:14" ht="12" customHeight="1" x14ac:dyDescent="0.3">
      <c r="A48" s="13" t="s">
        <v>607</v>
      </c>
      <c r="B48" s="13"/>
      <c r="D48" s="13" t="s">
        <v>25</v>
      </c>
      <c r="E48" s="13"/>
      <c r="F48" s="13"/>
      <c r="G48" s="23"/>
      <c r="H48" s="13">
        <v>520</v>
      </c>
      <c r="I48" s="23"/>
      <c r="J48" s="14">
        <v>4.4631362114839934</v>
      </c>
      <c r="K48" s="14"/>
    </row>
    <row r="49" spans="1:14" ht="12" customHeight="1" x14ac:dyDescent="0.3">
      <c r="A49" s="13" t="s">
        <v>594</v>
      </c>
      <c r="B49" s="13"/>
      <c r="D49" s="13" t="s">
        <v>420</v>
      </c>
      <c r="E49" s="13"/>
      <c r="F49" s="13"/>
      <c r="G49" s="23"/>
      <c r="H49" s="13">
        <v>358</v>
      </c>
      <c r="I49" s="23"/>
      <c r="J49" s="14">
        <v>3.0726976225216718</v>
      </c>
      <c r="K49" s="14"/>
    </row>
    <row r="50" spans="1:14" ht="12" customHeight="1" x14ac:dyDescent="0.3">
      <c r="A50" s="13" t="s">
        <v>608</v>
      </c>
      <c r="B50" s="13"/>
      <c r="D50" s="13" t="s">
        <v>29</v>
      </c>
      <c r="E50" s="13"/>
      <c r="F50" s="13"/>
      <c r="G50" s="23"/>
      <c r="H50" s="13">
        <v>265</v>
      </c>
      <c r="I50" s="23"/>
      <c r="J50" s="14">
        <v>2.2744828770062653</v>
      </c>
      <c r="K50" s="14"/>
    </row>
    <row r="51" spans="1:14" ht="12" customHeight="1" x14ac:dyDescent="0.3">
      <c r="A51" s="13" t="s">
        <v>609</v>
      </c>
      <c r="B51" s="13"/>
      <c r="D51" s="13" t="s">
        <v>111</v>
      </c>
      <c r="E51" s="13"/>
      <c r="F51" s="13"/>
      <c r="G51" s="23"/>
      <c r="H51" s="13">
        <v>166</v>
      </c>
      <c r="I51" s="23"/>
      <c r="J51" s="14">
        <v>1.4247704059737361</v>
      </c>
      <c r="K51" s="14"/>
    </row>
    <row r="52" spans="1:14" ht="12" customHeight="1" x14ac:dyDescent="0.3">
      <c r="A52" s="13" t="s">
        <v>610</v>
      </c>
      <c r="B52" s="13"/>
      <c r="D52" s="13" t="s">
        <v>111</v>
      </c>
      <c r="E52" s="13"/>
      <c r="F52" s="13"/>
      <c r="G52" s="22"/>
      <c r="H52" s="13">
        <v>158</v>
      </c>
      <c r="I52" s="22"/>
      <c r="J52" s="14">
        <v>1.3561067719509055</v>
      </c>
      <c r="K52" s="16"/>
    </row>
    <row r="53" spans="1:14" ht="12" customHeight="1" x14ac:dyDescent="0.3">
      <c r="A53" s="13" t="s">
        <v>611</v>
      </c>
      <c r="B53" s="13"/>
      <c r="D53" s="13" t="s">
        <v>111</v>
      </c>
      <c r="E53" s="13"/>
      <c r="F53" s="13"/>
      <c r="H53" s="13">
        <v>109</v>
      </c>
      <c r="J53" s="14">
        <v>0.9355420135610677</v>
      </c>
    </row>
    <row r="54" spans="1:14" ht="12" customHeight="1" x14ac:dyDescent="0.3">
      <c r="A54" s="13" t="s">
        <v>612</v>
      </c>
      <c r="B54" s="13"/>
      <c r="D54" s="143" t="s">
        <v>25</v>
      </c>
      <c r="E54" s="143"/>
      <c r="F54" s="143"/>
      <c r="H54" s="13">
        <v>95</v>
      </c>
      <c r="J54" s="14">
        <v>0.81538065402111415</v>
      </c>
    </row>
    <row r="55" spans="1:14" ht="12" customHeight="1" x14ac:dyDescent="0.3">
      <c r="A55" s="13" t="s">
        <v>613</v>
      </c>
      <c r="B55" s="13"/>
      <c r="D55" s="13" t="s">
        <v>42</v>
      </c>
      <c r="E55" s="13"/>
      <c r="F55" s="13"/>
      <c r="H55" s="13">
        <v>88</v>
      </c>
      <c r="J55" s="14">
        <v>0.75529997425113726</v>
      </c>
    </row>
    <row r="56" spans="1:14" ht="12" customHeight="1" x14ac:dyDescent="0.3">
      <c r="A56" s="13" t="s">
        <v>614</v>
      </c>
      <c r="B56" s="13"/>
      <c r="D56" s="13" t="s">
        <v>29</v>
      </c>
      <c r="E56" s="13"/>
      <c r="F56" s="13"/>
      <c r="H56" s="13">
        <v>63</v>
      </c>
      <c r="J56" s="14">
        <v>0.54072611792979142</v>
      </c>
    </row>
    <row r="57" spans="1:14" ht="12" customHeight="1" x14ac:dyDescent="0.3">
      <c r="A57" s="13" t="s">
        <v>615</v>
      </c>
      <c r="B57" s="13"/>
      <c r="D57" s="13" t="s">
        <v>29</v>
      </c>
      <c r="E57" s="13"/>
      <c r="F57" s="13"/>
      <c r="H57" s="13">
        <v>45</v>
      </c>
      <c r="J57" s="14">
        <v>0.38623294137842246</v>
      </c>
    </row>
    <row r="58" spans="1:14" ht="12" customHeight="1" thickBot="1" x14ac:dyDescent="0.35">
      <c r="A58" s="26" t="s">
        <v>283</v>
      </c>
      <c r="B58" s="26"/>
      <c r="C58" s="26"/>
      <c r="D58" s="41"/>
      <c r="E58" s="26"/>
      <c r="F58" s="27"/>
      <c r="G58" s="41"/>
      <c r="H58" s="27">
        <v>11651</v>
      </c>
      <c r="I58" s="41"/>
      <c r="J58" s="40">
        <v>99.999999999999986</v>
      </c>
      <c r="K58" s="41"/>
    </row>
    <row r="59" spans="1:14" ht="12" customHeight="1" x14ac:dyDescent="0.3">
      <c r="A59" s="17" t="s">
        <v>494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4" ht="12" customHeight="1" x14ac:dyDescent="0.3">
      <c r="A60" s="17" t="s">
        <v>460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4" ht="12" customHeight="1" x14ac:dyDescent="0.3">
      <c r="A61" s="17" t="s">
        <v>421</v>
      </c>
      <c r="M61" s="17"/>
    </row>
    <row r="63" spans="1:14" x14ac:dyDescent="0.3">
      <c r="N63" s="5"/>
    </row>
    <row r="64" spans="1:14" x14ac:dyDescent="0.3">
      <c r="N64" s="5"/>
    </row>
    <row r="77" spans="1:4" x14ac:dyDescent="0.3">
      <c r="A77" s="154" t="s">
        <v>395</v>
      </c>
      <c r="B77" s="154"/>
      <c r="C77" s="154"/>
      <c r="D77" s="154"/>
    </row>
    <row r="90" spans="1:13" x14ac:dyDescent="0.3">
      <c r="A90" s="17" t="s">
        <v>495</v>
      </c>
    </row>
    <row r="91" spans="1:13" x14ac:dyDescent="0.3">
      <c r="A91" s="17" t="s">
        <v>398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105" spans="1:12" x14ac:dyDescent="0.3">
      <c r="A105" s="17" t="s">
        <v>421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</sheetData>
  <mergeCells count="7">
    <mergeCell ref="B3:E3"/>
    <mergeCell ref="H3:K3"/>
    <mergeCell ref="A77:D77"/>
    <mergeCell ref="D54:F54"/>
    <mergeCell ref="A8:D8"/>
    <mergeCell ref="B13:H13"/>
    <mergeCell ref="J13:M13"/>
  </mergeCells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99"/>
  <sheetViews>
    <sheetView showGridLines="0" zoomScaleNormal="100" workbookViewId="0">
      <selection activeCell="O22" sqref="O22"/>
    </sheetView>
  </sheetViews>
  <sheetFormatPr defaultRowHeight="14.4" x14ac:dyDescent="0.3"/>
  <cols>
    <col min="1" max="1" width="15.33203125" customWidth="1"/>
    <col min="2" max="4" width="9.109375" customWidth="1"/>
    <col min="5" max="5" width="0.88671875" customWidth="1"/>
    <col min="6" max="6" width="9.109375" customWidth="1"/>
    <col min="7" max="7" width="0.88671875" customWidth="1"/>
    <col min="8" max="8" width="9" customWidth="1"/>
    <col min="9" max="9" width="9.109375" customWidth="1"/>
    <col min="10" max="10" width="9" customWidth="1"/>
    <col min="11" max="11" width="9.109375" customWidth="1"/>
    <col min="12" max="12" width="1.88671875" customWidth="1"/>
    <col min="13" max="13" width="7.33203125" customWidth="1"/>
  </cols>
  <sheetData>
    <row r="1" spans="1:17" x14ac:dyDescent="0.3">
      <c r="A1" s="29" t="s">
        <v>400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5" thickBot="1" x14ac:dyDescent="0.35">
      <c r="A2" s="41"/>
      <c r="B2" s="41"/>
      <c r="C2" s="41"/>
      <c r="D2" s="8"/>
      <c r="E2" s="41"/>
      <c r="F2" s="157"/>
      <c r="G2" s="157"/>
      <c r="H2" s="157"/>
      <c r="I2" s="157"/>
      <c r="J2" s="157"/>
    </row>
    <row r="3" spans="1:17" ht="15" customHeight="1" x14ac:dyDescent="0.3">
      <c r="A3" s="13"/>
      <c r="B3" s="141" t="s">
        <v>19</v>
      </c>
      <c r="C3" s="141"/>
      <c r="D3" s="141"/>
      <c r="E3" s="134"/>
      <c r="F3" s="142" t="s">
        <v>20</v>
      </c>
      <c r="G3" s="142"/>
      <c r="H3" s="142"/>
      <c r="I3" s="142"/>
      <c r="J3" s="142"/>
      <c r="K3" s="142"/>
      <c r="L3" s="95"/>
      <c r="M3" s="142" t="s">
        <v>274</v>
      </c>
      <c r="N3" s="142"/>
      <c r="O3" s="142"/>
    </row>
    <row r="4" spans="1:17" x14ac:dyDescent="0.3">
      <c r="A4" s="155"/>
      <c r="B4" s="156" t="s">
        <v>17</v>
      </c>
      <c r="C4" s="156" t="s">
        <v>270</v>
      </c>
      <c r="D4" s="156" t="s">
        <v>271</v>
      </c>
      <c r="E4" s="157"/>
      <c r="F4" s="156" t="s">
        <v>17</v>
      </c>
      <c r="G4" s="156"/>
      <c r="H4" s="19" t="s">
        <v>270</v>
      </c>
      <c r="I4" s="19" t="s">
        <v>271</v>
      </c>
      <c r="J4" s="19" t="s">
        <v>730</v>
      </c>
      <c r="K4" s="19" t="s">
        <v>731</v>
      </c>
      <c r="L4" s="13"/>
      <c r="M4" s="156" t="s">
        <v>17</v>
      </c>
      <c r="N4" s="156" t="s">
        <v>270</v>
      </c>
      <c r="O4" s="156" t="s">
        <v>271</v>
      </c>
    </row>
    <row r="5" spans="1:17" x14ac:dyDescent="0.3">
      <c r="A5" s="20"/>
      <c r="B5" s="21"/>
      <c r="C5" s="21"/>
      <c r="D5" s="21"/>
      <c r="E5" s="2"/>
      <c r="F5" s="21"/>
      <c r="G5" s="21"/>
      <c r="H5" s="21"/>
      <c r="I5" s="21"/>
      <c r="J5" s="21" t="s">
        <v>729</v>
      </c>
      <c r="K5" s="21" t="s">
        <v>729</v>
      </c>
      <c r="L5" s="20"/>
      <c r="M5" s="21"/>
      <c r="N5" s="21"/>
      <c r="O5" s="21"/>
    </row>
    <row r="6" spans="1:17" x14ac:dyDescent="0.3">
      <c r="A6" s="12" t="s">
        <v>46</v>
      </c>
      <c r="B6" s="22">
        <v>19740</v>
      </c>
      <c r="C6" s="22">
        <v>10134</v>
      </c>
      <c r="D6" s="22">
        <v>9606</v>
      </c>
      <c r="E6" s="5"/>
      <c r="F6" s="22">
        <f>SUM(F7:F8)</f>
        <v>11250</v>
      </c>
      <c r="G6" s="22"/>
      <c r="H6" s="22">
        <f t="shared" ref="H6:K6" si="0">SUM(H7:H8)</f>
        <v>6068</v>
      </c>
      <c r="I6" s="22">
        <f t="shared" si="0"/>
        <v>5182</v>
      </c>
      <c r="J6" s="22">
        <f t="shared" si="0"/>
        <v>3966</v>
      </c>
      <c r="K6" s="22">
        <f t="shared" si="0"/>
        <v>7284</v>
      </c>
      <c r="L6" s="13"/>
      <c r="M6" s="16">
        <v>56.99088145896657</v>
      </c>
      <c r="N6" s="16">
        <v>59.877639628971778</v>
      </c>
      <c r="O6" s="16">
        <v>53.945450759941707</v>
      </c>
      <c r="Q6" s="5"/>
    </row>
    <row r="7" spans="1:17" x14ac:dyDescent="0.3">
      <c r="A7" s="13" t="s">
        <v>16</v>
      </c>
      <c r="B7" s="23">
        <v>8066</v>
      </c>
      <c r="C7" s="23">
        <v>4359</v>
      </c>
      <c r="D7" s="23">
        <v>3707</v>
      </c>
      <c r="E7" s="5"/>
      <c r="F7" s="23">
        <v>4619</v>
      </c>
      <c r="G7" s="13"/>
      <c r="H7" s="23">
        <v>2653</v>
      </c>
      <c r="I7" s="23">
        <v>1966</v>
      </c>
      <c r="J7" s="23">
        <v>1707</v>
      </c>
      <c r="K7" s="23">
        <v>2912</v>
      </c>
      <c r="L7" s="13"/>
      <c r="M7" s="14">
        <v>57.265063228365975</v>
      </c>
      <c r="N7" s="14">
        <v>60.862583161275516</v>
      </c>
      <c r="O7" s="14">
        <v>53.034799028864313</v>
      </c>
      <c r="Q7" s="5"/>
    </row>
    <row r="8" spans="1:17" x14ac:dyDescent="0.3">
      <c r="A8" s="155" t="s">
        <v>269</v>
      </c>
      <c r="B8" s="158">
        <v>11674</v>
      </c>
      <c r="C8" s="158">
        <v>5775</v>
      </c>
      <c r="D8" s="158">
        <v>5899</v>
      </c>
      <c r="E8" s="159"/>
      <c r="F8" s="158">
        <v>6631</v>
      </c>
      <c r="G8" s="155"/>
      <c r="H8" s="23">
        <v>3415</v>
      </c>
      <c r="I8" s="23">
        <v>3216</v>
      </c>
      <c r="J8" s="23">
        <v>2259</v>
      </c>
      <c r="K8" s="23">
        <v>4372</v>
      </c>
      <c r="L8" s="13"/>
      <c r="M8" s="160">
        <v>56.801439095425735</v>
      </c>
      <c r="N8" s="160">
        <v>59.134199134199136</v>
      </c>
      <c r="O8" s="160">
        <v>54.517714866926603</v>
      </c>
      <c r="Q8" s="5"/>
    </row>
    <row r="9" spans="1:17" x14ac:dyDescent="0.3">
      <c r="A9" s="13" t="s">
        <v>732</v>
      </c>
      <c r="B9" s="158">
        <v>5371</v>
      </c>
      <c r="C9" s="158">
        <v>3141</v>
      </c>
      <c r="D9" s="158">
        <v>2230</v>
      </c>
      <c r="E9" s="159"/>
      <c r="F9" s="158">
        <v>266</v>
      </c>
      <c r="G9" s="155"/>
      <c r="H9" s="158">
        <v>164</v>
      </c>
      <c r="I9" s="158">
        <v>102</v>
      </c>
      <c r="J9" s="158">
        <v>204</v>
      </c>
      <c r="K9" s="158">
        <v>62</v>
      </c>
      <c r="L9" s="155"/>
      <c r="M9" s="160">
        <v>5</v>
      </c>
      <c r="N9" s="160">
        <v>5.2</v>
      </c>
      <c r="O9" s="160">
        <v>4.5999999999999996</v>
      </c>
      <c r="Q9" s="5"/>
    </row>
    <row r="10" spans="1:17" ht="15" thickBot="1" x14ac:dyDescent="0.35">
      <c r="A10" s="24" t="s">
        <v>733</v>
      </c>
      <c r="B10" s="25">
        <f>SUM(B7:B9)</f>
        <v>25111</v>
      </c>
      <c r="C10" s="25">
        <f t="shared" ref="C10:O10" si="1">SUM(C7:C9)</f>
        <v>13275</v>
      </c>
      <c r="D10" s="25">
        <f t="shared" si="1"/>
        <v>11836</v>
      </c>
      <c r="E10" s="25">
        <f t="shared" si="1"/>
        <v>0</v>
      </c>
      <c r="F10" s="25">
        <f t="shared" si="1"/>
        <v>11516</v>
      </c>
      <c r="G10" s="25"/>
      <c r="H10" s="25">
        <f t="shared" ref="H10" si="2">SUM(H7:H9)</f>
        <v>6232</v>
      </c>
      <c r="I10" s="25">
        <f t="shared" si="1"/>
        <v>5284</v>
      </c>
      <c r="J10" s="25">
        <f t="shared" si="1"/>
        <v>4170</v>
      </c>
      <c r="K10" s="25">
        <f t="shared" si="1"/>
        <v>7346</v>
      </c>
      <c r="L10" s="25"/>
      <c r="M10" s="161">
        <v>45.9</v>
      </c>
      <c r="N10" s="161">
        <v>46.9</v>
      </c>
      <c r="O10" s="161">
        <v>44.6</v>
      </c>
      <c r="Q10" s="5"/>
    </row>
    <row r="11" spans="1:17" x14ac:dyDescent="0.3">
      <c r="A11" s="138" t="s">
        <v>402</v>
      </c>
      <c r="B11" s="138"/>
      <c r="C11" s="138"/>
      <c r="D11" s="138"/>
      <c r="F11" s="13"/>
      <c r="G11" s="13"/>
      <c r="H11" s="13"/>
      <c r="I11" s="13"/>
      <c r="J11" s="13"/>
      <c r="K11" s="13"/>
      <c r="L11" s="13"/>
      <c r="M11" s="13"/>
    </row>
    <row r="12" spans="1:17" x14ac:dyDescent="0.3">
      <c r="F12" s="13"/>
      <c r="G12" s="13"/>
      <c r="H12" s="13"/>
      <c r="I12" s="13"/>
      <c r="J12" s="13"/>
      <c r="K12" s="13"/>
      <c r="L12" s="13"/>
      <c r="M12" s="13"/>
    </row>
    <row r="14" spans="1:17" x14ac:dyDescent="0.3">
      <c r="A14" s="29" t="s">
        <v>403</v>
      </c>
    </row>
    <row r="15" spans="1:17" ht="15" thickBot="1" x14ac:dyDescent="0.35">
      <c r="A15" s="26"/>
      <c r="B15" s="26"/>
      <c r="C15" s="26"/>
      <c r="D15" s="26"/>
      <c r="E15" s="26"/>
      <c r="F15" s="26"/>
      <c r="G15" s="26"/>
      <c r="H15" s="26"/>
      <c r="I15" s="12"/>
      <c r="J15" s="12"/>
      <c r="K15" s="12"/>
    </row>
    <row r="16" spans="1:17" x14ac:dyDescent="0.3">
      <c r="A16" s="13" t="s">
        <v>0</v>
      </c>
      <c r="B16" s="142" t="s">
        <v>26</v>
      </c>
      <c r="C16" s="142"/>
      <c r="D16" s="142"/>
      <c r="E16" s="18"/>
      <c r="F16" s="142" t="s">
        <v>275</v>
      </c>
      <c r="G16" s="142"/>
      <c r="H16" s="142"/>
      <c r="I16" s="18"/>
      <c r="J16" s="18"/>
      <c r="K16" s="18"/>
    </row>
    <row r="17" spans="1:11" ht="24" x14ac:dyDescent="0.3">
      <c r="A17" s="31"/>
      <c r="B17" s="32" t="s">
        <v>17</v>
      </c>
      <c r="C17" s="78" t="s">
        <v>406</v>
      </c>
      <c r="D17" s="78" t="s">
        <v>111</v>
      </c>
      <c r="E17" s="2"/>
      <c r="F17" s="78" t="s">
        <v>406</v>
      </c>
      <c r="G17" s="6"/>
      <c r="H17" s="78" t="s">
        <v>111</v>
      </c>
      <c r="I17" s="54"/>
      <c r="J17" s="54"/>
      <c r="K17" s="54"/>
    </row>
    <row r="18" spans="1:11" ht="12" customHeight="1" x14ac:dyDescent="0.3">
      <c r="A18" s="13" t="s">
        <v>1</v>
      </c>
      <c r="B18" s="23">
        <v>222</v>
      </c>
      <c r="C18" s="23">
        <v>183</v>
      </c>
      <c r="D18" s="23">
        <v>39</v>
      </c>
      <c r="E18" s="13"/>
      <c r="F18" s="14">
        <v>82.432432432432435</v>
      </c>
      <c r="H18" s="14">
        <v>17.567567567567568</v>
      </c>
      <c r="I18" s="14"/>
      <c r="J18" s="14"/>
      <c r="K18" s="14"/>
    </row>
    <row r="19" spans="1:11" ht="12" customHeight="1" x14ac:dyDescent="0.3">
      <c r="A19" s="13" t="s">
        <v>2</v>
      </c>
      <c r="B19" s="23">
        <v>362</v>
      </c>
      <c r="C19" s="23">
        <v>335</v>
      </c>
      <c r="D19" s="23">
        <v>27</v>
      </c>
      <c r="E19" s="13"/>
      <c r="F19" s="14">
        <v>92.541436464088406</v>
      </c>
      <c r="H19" s="14">
        <v>7.4585635359116029</v>
      </c>
      <c r="I19" s="14"/>
      <c r="J19" s="14"/>
      <c r="K19" s="14"/>
    </row>
    <row r="20" spans="1:11" ht="12" customHeight="1" x14ac:dyDescent="0.3">
      <c r="A20" s="13" t="s">
        <v>3</v>
      </c>
      <c r="B20" s="23">
        <v>972</v>
      </c>
      <c r="C20" s="23">
        <v>854</v>
      </c>
      <c r="D20" s="23">
        <v>118</v>
      </c>
      <c r="E20" s="13"/>
      <c r="F20" s="14">
        <v>87.860082304526756</v>
      </c>
      <c r="H20" s="14">
        <v>12.139917695473251</v>
      </c>
      <c r="I20" s="14"/>
      <c r="J20" s="14"/>
      <c r="K20" s="14"/>
    </row>
    <row r="21" spans="1:11" ht="12" customHeight="1" x14ac:dyDescent="0.3">
      <c r="A21" s="13" t="s">
        <v>4</v>
      </c>
      <c r="B21" s="23">
        <v>261</v>
      </c>
      <c r="C21" s="23">
        <v>241</v>
      </c>
      <c r="D21" s="23">
        <v>20</v>
      </c>
      <c r="E21" s="13"/>
      <c r="F21" s="14">
        <v>92.337164750957854</v>
      </c>
      <c r="H21" s="14">
        <v>7.6628352490421454</v>
      </c>
      <c r="I21" s="14"/>
      <c r="J21" s="14"/>
      <c r="K21" s="14"/>
    </row>
    <row r="22" spans="1:11" ht="12" customHeight="1" x14ac:dyDescent="0.3">
      <c r="A22" s="13" t="s">
        <v>5</v>
      </c>
      <c r="B22" s="23">
        <v>181</v>
      </c>
      <c r="C22" s="23">
        <v>174</v>
      </c>
      <c r="D22" s="23">
        <v>7</v>
      </c>
      <c r="E22" s="13"/>
      <c r="F22" s="14">
        <v>96.132596685082873</v>
      </c>
      <c r="H22" s="14">
        <v>3.867403314917127</v>
      </c>
      <c r="I22" s="14"/>
      <c r="J22" s="14"/>
      <c r="K22" s="14"/>
    </row>
    <row r="23" spans="1:11" ht="12" customHeight="1" x14ac:dyDescent="0.3">
      <c r="A23" s="13" t="s">
        <v>6</v>
      </c>
      <c r="B23" s="23">
        <v>538</v>
      </c>
      <c r="C23" s="23">
        <v>469</v>
      </c>
      <c r="D23" s="23">
        <v>69</v>
      </c>
      <c r="E23" s="13"/>
      <c r="F23" s="14">
        <v>87.174721189591082</v>
      </c>
      <c r="H23" s="14">
        <v>12.825278810408921</v>
      </c>
      <c r="I23" s="14"/>
      <c r="J23" s="14"/>
      <c r="K23" s="14"/>
    </row>
    <row r="24" spans="1:11" ht="12" customHeight="1" x14ac:dyDescent="0.3">
      <c r="A24" s="13" t="s">
        <v>7</v>
      </c>
      <c r="B24" s="23">
        <v>1406</v>
      </c>
      <c r="C24" s="23">
        <v>1226</v>
      </c>
      <c r="D24" s="23">
        <v>180</v>
      </c>
      <c r="E24" s="13"/>
      <c r="F24" s="14">
        <v>87.197724039829311</v>
      </c>
      <c r="H24" s="14">
        <v>12.802275960170698</v>
      </c>
      <c r="I24" s="14"/>
      <c r="J24" s="14"/>
      <c r="K24" s="14"/>
    </row>
    <row r="25" spans="1:11" ht="12" customHeight="1" x14ac:dyDescent="0.3">
      <c r="A25" s="13" t="s">
        <v>8</v>
      </c>
      <c r="B25" s="23">
        <v>205</v>
      </c>
      <c r="C25" s="23">
        <v>179</v>
      </c>
      <c r="D25" s="23">
        <v>26</v>
      </c>
      <c r="E25" s="13"/>
      <c r="F25" s="14">
        <v>87.317073170731703</v>
      </c>
      <c r="H25" s="14">
        <v>12.682926829268293</v>
      </c>
      <c r="I25" s="14"/>
      <c r="J25" s="14"/>
      <c r="K25" s="14"/>
    </row>
    <row r="26" spans="1:11" ht="12" customHeight="1" x14ac:dyDescent="0.3">
      <c r="A26" s="13" t="s">
        <v>9</v>
      </c>
      <c r="B26" s="23">
        <v>114</v>
      </c>
      <c r="C26" s="23">
        <v>83</v>
      </c>
      <c r="D26" s="23">
        <v>31</v>
      </c>
      <c r="E26" s="13"/>
      <c r="F26" s="14">
        <v>72.807017543859658</v>
      </c>
      <c r="H26" s="14">
        <v>27.192982456140353</v>
      </c>
      <c r="I26" s="14"/>
      <c r="J26" s="14"/>
      <c r="K26" s="14"/>
    </row>
    <row r="27" spans="1:11" ht="12" customHeight="1" x14ac:dyDescent="0.3">
      <c r="A27" s="13" t="s">
        <v>10</v>
      </c>
      <c r="B27" s="23">
        <v>662</v>
      </c>
      <c r="C27" s="23">
        <v>579</v>
      </c>
      <c r="D27" s="23">
        <v>83</v>
      </c>
      <c r="E27" s="13"/>
      <c r="F27" s="14">
        <v>87.462235649546827</v>
      </c>
      <c r="H27" s="14">
        <v>12.537764350453173</v>
      </c>
      <c r="I27" s="14"/>
      <c r="J27" s="14"/>
      <c r="K27" s="14"/>
    </row>
    <row r="28" spans="1:11" ht="12" customHeight="1" x14ac:dyDescent="0.3">
      <c r="A28" s="13" t="s">
        <v>11</v>
      </c>
      <c r="B28" s="23">
        <v>172</v>
      </c>
      <c r="C28" s="23">
        <v>155</v>
      </c>
      <c r="D28" s="23">
        <v>17</v>
      </c>
      <c r="E28" s="13"/>
      <c r="F28" s="14">
        <v>90.116279069767444</v>
      </c>
      <c r="H28" s="14">
        <v>9.8837209302325579</v>
      </c>
      <c r="I28" s="14"/>
      <c r="J28" s="14"/>
      <c r="K28" s="14"/>
    </row>
    <row r="29" spans="1:11" ht="12" customHeight="1" x14ac:dyDescent="0.3">
      <c r="A29" s="13" t="s">
        <v>12</v>
      </c>
      <c r="B29" s="23">
        <v>723</v>
      </c>
      <c r="C29" s="23">
        <v>637</v>
      </c>
      <c r="D29" s="23">
        <v>86</v>
      </c>
      <c r="E29" s="13"/>
      <c r="F29" s="14">
        <v>88.105117565698478</v>
      </c>
      <c r="H29" s="14">
        <v>11.89488243430152</v>
      </c>
      <c r="I29" s="14"/>
      <c r="J29" s="14"/>
      <c r="K29" s="14"/>
    </row>
    <row r="30" spans="1:11" ht="12" customHeight="1" x14ac:dyDescent="0.3">
      <c r="A30" s="13" t="s">
        <v>13</v>
      </c>
      <c r="B30" s="23">
        <v>54</v>
      </c>
      <c r="C30" s="23">
        <v>52</v>
      </c>
      <c r="D30" s="23">
        <v>2</v>
      </c>
      <c r="E30" s="13"/>
      <c r="F30" s="14">
        <v>96.296296296296291</v>
      </c>
      <c r="H30" s="14">
        <v>3.7037037037037033</v>
      </c>
      <c r="I30" s="14"/>
      <c r="J30" s="14"/>
      <c r="K30" s="14"/>
    </row>
    <row r="31" spans="1:11" ht="12" customHeight="1" x14ac:dyDescent="0.3">
      <c r="A31" s="13" t="s">
        <v>14</v>
      </c>
      <c r="B31" s="23">
        <v>464</v>
      </c>
      <c r="C31" s="23">
        <v>408</v>
      </c>
      <c r="D31" s="23">
        <v>56</v>
      </c>
      <c r="E31" s="13"/>
      <c r="F31" s="14">
        <v>87.931034482758619</v>
      </c>
      <c r="H31" s="14">
        <v>12.068965517241379</v>
      </c>
      <c r="I31" s="14"/>
      <c r="J31" s="14"/>
      <c r="K31" s="14"/>
    </row>
    <row r="32" spans="1:11" ht="12" customHeight="1" x14ac:dyDescent="0.3">
      <c r="A32" s="13" t="s">
        <v>15</v>
      </c>
      <c r="B32" s="23">
        <v>223</v>
      </c>
      <c r="C32" s="23">
        <v>205</v>
      </c>
      <c r="D32" s="23">
        <v>18</v>
      </c>
      <c r="E32" s="13"/>
      <c r="F32" s="14">
        <v>91.928251121076229</v>
      </c>
      <c r="H32" s="14">
        <v>8.071748878923767</v>
      </c>
      <c r="I32" s="14"/>
      <c r="J32" s="14"/>
      <c r="K32" s="14"/>
    </row>
    <row r="33" spans="1:11" ht="12" customHeight="1" x14ac:dyDescent="0.3">
      <c r="A33" s="13" t="s">
        <v>16</v>
      </c>
      <c r="B33" s="23">
        <v>4609</v>
      </c>
      <c r="C33" s="23">
        <v>3781</v>
      </c>
      <c r="D33" s="23">
        <v>828</v>
      </c>
      <c r="E33" s="13"/>
      <c r="F33" s="14">
        <v>82.035148622260792</v>
      </c>
      <c r="H33" s="14">
        <v>17.964851377739205</v>
      </c>
      <c r="I33" s="14"/>
      <c r="J33" s="14"/>
      <c r="K33" s="14"/>
    </row>
    <row r="34" spans="1:11" ht="16.5" customHeight="1" x14ac:dyDescent="0.3">
      <c r="A34" s="13" t="s">
        <v>269</v>
      </c>
      <c r="B34" s="23">
        <v>6559</v>
      </c>
      <c r="C34" s="23">
        <v>5780</v>
      </c>
      <c r="D34" s="23">
        <v>779</v>
      </c>
      <c r="E34" s="23"/>
      <c r="F34" s="14">
        <v>88.12318951059612</v>
      </c>
      <c r="H34" s="14">
        <v>11.876810489403873</v>
      </c>
      <c r="I34" s="14"/>
      <c r="J34" s="14"/>
      <c r="K34" s="14"/>
    </row>
    <row r="35" spans="1:11" ht="12" customHeight="1" x14ac:dyDescent="0.3">
      <c r="A35" s="13" t="s">
        <v>277</v>
      </c>
      <c r="B35" s="23">
        <v>5480</v>
      </c>
      <c r="C35" s="23">
        <v>4837</v>
      </c>
      <c r="D35" s="23">
        <v>643</v>
      </c>
      <c r="E35" s="23"/>
      <c r="F35" s="14">
        <v>88.266423357664237</v>
      </c>
      <c r="H35" s="14">
        <v>11.733576642335766</v>
      </c>
      <c r="I35" s="14"/>
      <c r="J35" s="14"/>
      <c r="K35" s="14"/>
    </row>
    <row r="36" spans="1:11" ht="12" customHeight="1" x14ac:dyDescent="0.3">
      <c r="A36" s="13" t="s">
        <v>44</v>
      </c>
      <c r="B36" s="23">
        <v>1079</v>
      </c>
      <c r="C36" s="23">
        <v>943</v>
      </c>
      <c r="D36" s="23">
        <v>136</v>
      </c>
      <c r="E36" s="23"/>
      <c r="F36" s="14">
        <v>87.395736793327146</v>
      </c>
      <c r="H36" s="14">
        <v>12.604263206672844</v>
      </c>
      <c r="I36" s="14"/>
      <c r="J36" s="14"/>
      <c r="K36" s="14"/>
    </row>
    <row r="37" spans="1:11" ht="15" thickBot="1" x14ac:dyDescent="0.35">
      <c r="A37" s="26" t="s">
        <v>46</v>
      </c>
      <c r="B37" s="27">
        <v>11168</v>
      </c>
      <c r="C37" s="27">
        <v>9561</v>
      </c>
      <c r="D37" s="27">
        <v>1607</v>
      </c>
      <c r="E37" s="27"/>
      <c r="F37" s="40">
        <v>85.610673352435526</v>
      </c>
      <c r="G37" s="8"/>
      <c r="H37" s="40">
        <v>14.38932664756447</v>
      </c>
      <c r="I37" s="16"/>
      <c r="J37" s="16"/>
      <c r="K37" s="16"/>
    </row>
    <row r="38" spans="1:11" ht="15.75" customHeight="1" x14ac:dyDescent="0.3">
      <c r="A38" s="17" t="s">
        <v>461</v>
      </c>
    </row>
    <row r="39" spans="1:11" ht="15" customHeight="1" x14ac:dyDescent="0.3">
      <c r="A39" s="17" t="s">
        <v>496</v>
      </c>
    </row>
    <row r="40" spans="1:11" x14ac:dyDescent="0.3">
      <c r="A40" s="17" t="s">
        <v>404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3" spans="1:11" x14ac:dyDescent="0.3">
      <c r="A43" s="29" t="s">
        <v>405</v>
      </c>
      <c r="B43" s="29"/>
      <c r="C43" s="29"/>
      <c r="D43" s="29"/>
      <c r="E43" s="29"/>
      <c r="F43" s="29"/>
      <c r="G43" s="29"/>
      <c r="H43" s="29"/>
      <c r="I43" s="29"/>
    </row>
    <row r="44" spans="1:11" ht="15" thickBot="1" x14ac:dyDescent="0.35">
      <c r="A44" s="26"/>
      <c r="B44" s="26"/>
      <c r="C44" s="26"/>
      <c r="D44" s="26"/>
      <c r="E44" s="26"/>
      <c r="F44" s="26"/>
      <c r="G44" s="26"/>
      <c r="H44" s="24"/>
      <c r="I44" s="24"/>
    </row>
    <row r="45" spans="1:11" x14ac:dyDescent="0.3">
      <c r="A45" s="20" t="s">
        <v>36</v>
      </c>
      <c r="B45" s="20"/>
      <c r="C45" s="48" t="s">
        <v>135</v>
      </c>
      <c r="D45" s="52"/>
      <c r="E45" s="52"/>
      <c r="F45" s="49" t="s">
        <v>26</v>
      </c>
      <c r="G45" s="52"/>
      <c r="H45" s="49" t="s">
        <v>275</v>
      </c>
      <c r="I45" s="49"/>
    </row>
    <row r="46" spans="1:11" x14ac:dyDescent="0.3">
      <c r="A46" s="71" t="s">
        <v>616</v>
      </c>
      <c r="B46" s="71"/>
      <c r="C46" s="71" t="s">
        <v>417</v>
      </c>
      <c r="D46" s="1"/>
      <c r="E46" s="12"/>
      <c r="F46" s="88">
        <v>4388</v>
      </c>
      <c r="G46" s="22"/>
      <c r="H46" s="16">
        <v>39.290830945558739</v>
      </c>
      <c r="I46" s="22" t="s">
        <v>282</v>
      </c>
      <c r="J46" s="16"/>
      <c r="K46" s="12"/>
    </row>
    <row r="47" spans="1:11" x14ac:dyDescent="0.3">
      <c r="A47" s="13" t="s">
        <v>603</v>
      </c>
      <c r="B47" s="13"/>
      <c r="C47" s="13" t="s">
        <v>25</v>
      </c>
      <c r="E47" s="13"/>
      <c r="F47" s="23">
        <v>4024</v>
      </c>
      <c r="G47" s="23"/>
      <c r="H47" s="14">
        <v>36.031518624641834</v>
      </c>
      <c r="I47" s="13" t="s">
        <v>84</v>
      </c>
      <c r="J47" s="14"/>
    </row>
    <row r="48" spans="1:11" x14ac:dyDescent="0.3">
      <c r="A48" s="13" t="s">
        <v>617</v>
      </c>
      <c r="B48" s="13"/>
      <c r="C48" s="13" t="s">
        <v>29</v>
      </c>
      <c r="E48" s="13"/>
      <c r="F48" s="23">
        <v>1149</v>
      </c>
      <c r="G48" s="23"/>
      <c r="H48" s="14">
        <v>10.288323782234956</v>
      </c>
      <c r="I48" s="23"/>
      <c r="J48" s="14"/>
    </row>
    <row r="49" spans="1:11" x14ac:dyDescent="0.3">
      <c r="A49" s="13" t="s">
        <v>596</v>
      </c>
      <c r="B49" s="13"/>
      <c r="C49" s="13" t="s">
        <v>111</v>
      </c>
      <c r="E49" s="13"/>
      <c r="F49" s="23">
        <v>756</v>
      </c>
      <c r="G49" s="23"/>
      <c r="H49" s="14">
        <v>6.7693409742120352</v>
      </c>
      <c r="I49" s="23"/>
      <c r="J49" s="14"/>
    </row>
    <row r="50" spans="1:11" x14ac:dyDescent="0.3">
      <c r="A50" s="13" t="s">
        <v>618</v>
      </c>
      <c r="B50" s="13"/>
      <c r="C50" s="13" t="s">
        <v>111</v>
      </c>
      <c r="E50" s="13"/>
      <c r="F50" s="23">
        <v>395</v>
      </c>
      <c r="G50" s="23"/>
      <c r="H50" s="14">
        <v>3.5368911174785098</v>
      </c>
      <c r="I50" s="23"/>
      <c r="J50" s="14"/>
    </row>
    <row r="51" spans="1:11" x14ac:dyDescent="0.3">
      <c r="A51" s="13" t="s">
        <v>619</v>
      </c>
      <c r="B51" s="13"/>
      <c r="C51" s="13" t="s">
        <v>111</v>
      </c>
      <c r="E51" s="13"/>
      <c r="F51" s="23">
        <v>340</v>
      </c>
      <c r="G51" s="23"/>
      <c r="H51" s="14">
        <v>3.044412607449857</v>
      </c>
      <c r="I51" s="23"/>
      <c r="J51" s="14"/>
    </row>
    <row r="52" spans="1:11" x14ac:dyDescent="0.3">
      <c r="A52" s="13" t="s">
        <v>620</v>
      </c>
      <c r="B52" s="13"/>
      <c r="C52" s="13" t="s">
        <v>111</v>
      </c>
      <c r="E52" s="13"/>
      <c r="F52" s="23">
        <v>116</v>
      </c>
      <c r="G52" s="23"/>
      <c r="H52" s="14">
        <v>1.0386819484240688</v>
      </c>
      <c r="I52" s="23"/>
      <c r="J52" s="14"/>
    </row>
    <row r="53" spans="1:11" ht="15" thickBot="1" x14ac:dyDescent="0.35">
      <c r="A53" s="26" t="s">
        <v>283</v>
      </c>
      <c r="B53" s="24"/>
      <c r="C53" s="26"/>
      <c r="D53" s="41"/>
      <c r="E53" s="26"/>
      <c r="F53" s="27">
        <v>11168</v>
      </c>
      <c r="G53" s="25"/>
      <c r="H53" s="36">
        <v>100</v>
      </c>
      <c r="I53" s="25"/>
      <c r="J53" s="14"/>
    </row>
    <row r="54" spans="1:11" x14ac:dyDescent="0.3">
      <c r="A54" s="17" t="s">
        <v>497</v>
      </c>
    </row>
    <row r="55" spans="1:11" x14ac:dyDescent="0.3">
      <c r="A55" s="17" t="s">
        <v>418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71" spans="1:4" x14ac:dyDescent="0.3">
      <c r="A71" s="154" t="s">
        <v>402</v>
      </c>
      <c r="B71" s="154"/>
      <c r="C71" s="154"/>
      <c r="D71" s="154"/>
    </row>
    <row r="84" spans="1:1" x14ac:dyDescent="0.3">
      <c r="A84" s="17" t="s">
        <v>462</v>
      </c>
    </row>
    <row r="85" spans="1:1" x14ac:dyDescent="0.3">
      <c r="A85" s="17" t="s">
        <v>496</v>
      </c>
    </row>
    <row r="86" spans="1:1" x14ac:dyDescent="0.3">
      <c r="A86" s="17" t="s">
        <v>404</v>
      </c>
    </row>
    <row r="99" spans="1:11" x14ac:dyDescent="0.3">
      <c r="A99" s="17" t="s">
        <v>418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</row>
  </sheetData>
  <mergeCells count="7">
    <mergeCell ref="A11:D11"/>
    <mergeCell ref="A71:D71"/>
    <mergeCell ref="B3:E3"/>
    <mergeCell ref="M3:O3"/>
    <mergeCell ref="B16:D16"/>
    <mergeCell ref="F16:H16"/>
    <mergeCell ref="F3:K3"/>
  </mergeCells>
  <pageMargins left="0.7" right="0.7" top="0.75" bottom="0.75" header="0.3" footer="0.3"/>
  <pageSetup paperSize="9" orientation="portrait" r:id="rId1"/>
  <ignoredErrors>
    <ignoredError sqref="F6:I6 B10:D10 J6:K6" formulaRange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R99"/>
  <sheetViews>
    <sheetView showGridLines="0" zoomScaleNormal="100" workbookViewId="0">
      <selection activeCell="X21" sqref="X21"/>
    </sheetView>
  </sheetViews>
  <sheetFormatPr defaultRowHeight="14.4" x14ac:dyDescent="0.3"/>
  <cols>
    <col min="1" max="1" width="15.44140625" customWidth="1"/>
    <col min="2" max="4" width="9.109375" customWidth="1"/>
    <col min="5" max="5" width="0.88671875" customWidth="1"/>
    <col min="6" max="6" width="9.109375" customWidth="1"/>
    <col min="7" max="7" width="0.88671875" customWidth="1"/>
    <col min="8" max="8" width="9.109375" customWidth="1"/>
    <col min="9" max="9" width="1" customWidth="1"/>
    <col min="10" max="11" width="9" customWidth="1"/>
    <col min="12" max="12" width="9.109375" customWidth="1"/>
    <col min="13" max="13" width="1.33203125" customWidth="1"/>
  </cols>
  <sheetData>
    <row r="1" spans="1:18" x14ac:dyDescent="0.3">
      <c r="A1" s="29" t="s">
        <v>401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ht="15" thickBot="1" x14ac:dyDescent="0.35">
      <c r="A2" s="41"/>
      <c r="B2" s="41"/>
      <c r="C2" s="41"/>
      <c r="D2" s="8"/>
      <c r="E2" s="41"/>
      <c r="F2" s="41"/>
      <c r="G2" s="41"/>
      <c r="H2" s="41"/>
      <c r="I2" s="41"/>
      <c r="J2" s="41"/>
      <c r="K2" s="41"/>
    </row>
    <row r="3" spans="1:18" ht="15" customHeight="1" x14ac:dyDescent="0.3">
      <c r="A3" s="13"/>
      <c r="B3" s="141" t="s">
        <v>19</v>
      </c>
      <c r="C3" s="141"/>
      <c r="D3" s="141"/>
      <c r="E3" s="134"/>
      <c r="F3" s="142" t="s">
        <v>20</v>
      </c>
      <c r="G3" s="142"/>
      <c r="H3" s="142"/>
      <c r="I3" s="142"/>
      <c r="J3" s="142"/>
      <c r="K3" s="142"/>
      <c r="L3" s="142"/>
      <c r="M3" s="129"/>
      <c r="N3" s="142" t="s">
        <v>274</v>
      </c>
      <c r="O3" s="142"/>
      <c r="P3" s="142"/>
    </row>
    <row r="4" spans="1:18" x14ac:dyDescent="0.3">
      <c r="A4" s="13"/>
      <c r="B4" s="19" t="s">
        <v>17</v>
      </c>
      <c r="C4" s="19" t="s">
        <v>270</v>
      </c>
      <c r="D4" s="19" t="s">
        <v>271</v>
      </c>
      <c r="F4" s="19" t="s">
        <v>17</v>
      </c>
      <c r="G4" s="19"/>
      <c r="H4" s="19" t="s">
        <v>270</v>
      </c>
      <c r="I4" s="19"/>
      <c r="J4" s="19" t="s">
        <v>271</v>
      </c>
      <c r="K4" s="19" t="s">
        <v>730</v>
      </c>
      <c r="L4" s="19" t="s">
        <v>731</v>
      </c>
      <c r="N4" s="19" t="s">
        <v>17</v>
      </c>
      <c r="O4" s="19" t="s">
        <v>270</v>
      </c>
      <c r="P4" s="19" t="s">
        <v>271</v>
      </c>
    </row>
    <row r="5" spans="1:18" x14ac:dyDescent="0.3">
      <c r="A5" s="20"/>
      <c r="B5" s="21"/>
      <c r="C5" s="21"/>
      <c r="D5" s="21"/>
      <c r="E5" s="2"/>
      <c r="F5" s="21"/>
      <c r="G5" s="21"/>
      <c r="H5" s="21"/>
      <c r="I5" s="21"/>
      <c r="J5" s="21"/>
      <c r="K5" s="21" t="s">
        <v>729</v>
      </c>
      <c r="L5" s="21" t="s">
        <v>729</v>
      </c>
      <c r="M5" s="2"/>
      <c r="N5" s="21"/>
      <c r="O5" s="21"/>
      <c r="P5" s="21"/>
    </row>
    <row r="6" spans="1:18" x14ac:dyDescent="0.3">
      <c r="A6" s="12" t="s">
        <v>46</v>
      </c>
      <c r="B6" s="22">
        <v>20333</v>
      </c>
      <c r="C6" s="22">
        <v>10399</v>
      </c>
      <c r="D6" s="22">
        <v>9934</v>
      </c>
      <c r="E6" s="13"/>
      <c r="F6" s="22">
        <v>10385</v>
      </c>
      <c r="G6" s="13"/>
      <c r="H6" s="22">
        <f>SUM(H7:H8)</f>
        <v>5624</v>
      </c>
      <c r="I6" s="22">
        <f t="shared" ref="I6:L6" si="0">SUM(I7:I8)</f>
        <v>0</v>
      </c>
      <c r="J6" s="22">
        <f t="shared" si="0"/>
        <v>4761</v>
      </c>
      <c r="K6" s="22">
        <f t="shared" si="0"/>
        <v>3257</v>
      </c>
      <c r="L6" s="22">
        <f t="shared" si="0"/>
        <v>7128</v>
      </c>
      <c r="N6" s="16">
        <v>51.074607780455416</v>
      </c>
      <c r="O6" s="16">
        <v>54.082123281084712</v>
      </c>
      <c r="P6" s="16">
        <v>47.926313670223472</v>
      </c>
      <c r="R6" s="5"/>
    </row>
    <row r="7" spans="1:18" x14ac:dyDescent="0.3">
      <c r="A7" s="13" t="s">
        <v>16</v>
      </c>
      <c r="B7" s="23">
        <v>8141</v>
      </c>
      <c r="C7" s="23">
        <v>4382</v>
      </c>
      <c r="D7" s="23">
        <v>3759</v>
      </c>
      <c r="E7" s="13"/>
      <c r="F7" s="23">
        <v>4113</v>
      </c>
      <c r="G7" s="13"/>
      <c r="H7" s="23">
        <v>2337</v>
      </c>
      <c r="I7" s="23"/>
      <c r="J7" s="23">
        <v>1776</v>
      </c>
      <c r="K7" s="23">
        <v>1492</v>
      </c>
      <c r="L7" s="23">
        <v>2621</v>
      </c>
      <c r="N7" s="14">
        <v>50.522048888342951</v>
      </c>
      <c r="O7" s="14">
        <v>53.331811958010043</v>
      </c>
      <c r="P7" s="14">
        <v>47.246608140462889</v>
      </c>
      <c r="R7" s="5"/>
    </row>
    <row r="8" spans="1:18" x14ac:dyDescent="0.3">
      <c r="A8" s="13" t="s">
        <v>269</v>
      </c>
      <c r="B8" s="23">
        <v>12192</v>
      </c>
      <c r="C8" s="23">
        <v>6017</v>
      </c>
      <c r="D8" s="23">
        <v>6175</v>
      </c>
      <c r="E8" s="13"/>
      <c r="F8" s="23">
        <v>6272</v>
      </c>
      <c r="G8" s="13"/>
      <c r="H8" s="23">
        <v>3287</v>
      </c>
      <c r="I8" s="23"/>
      <c r="J8" s="23">
        <v>2985</v>
      </c>
      <c r="K8" s="23">
        <v>1765</v>
      </c>
      <c r="L8" s="23">
        <v>4507</v>
      </c>
      <c r="N8" s="14">
        <v>51.44356955380578</v>
      </c>
      <c r="O8" s="14">
        <v>54.628552434768153</v>
      </c>
      <c r="P8" s="14">
        <v>48.340080971659923</v>
      </c>
      <c r="R8" s="5"/>
    </row>
    <row r="9" spans="1:18" x14ac:dyDescent="0.3">
      <c r="A9" s="13" t="s">
        <v>732</v>
      </c>
      <c r="B9" s="23">
        <v>5781</v>
      </c>
      <c r="C9" s="23">
        <v>3392</v>
      </c>
      <c r="D9" s="23">
        <v>2389</v>
      </c>
      <c r="E9" s="13"/>
      <c r="F9" s="23">
        <v>369</v>
      </c>
      <c r="G9" s="13"/>
      <c r="H9" s="23">
        <v>227</v>
      </c>
      <c r="I9" s="23"/>
      <c r="J9" s="23">
        <v>142</v>
      </c>
      <c r="K9" s="23">
        <v>261</v>
      </c>
      <c r="L9" s="23">
        <v>108</v>
      </c>
      <c r="N9" s="14">
        <v>6.4</v>
      </c>
      <c r="O9" s="14">
        <v>6.7</v>
      </c>
      <c r="P9" s="14">
        <v>5.9</v>
      </c>
      <c r="R9" s="5"/>
    </row>
    <row r="10" spans="1:18" ht="15" thickBot="1" x14ac:dyDescent="0.35">
      <c r="A10" s="24" t="s">
        <v>733</v>
      </c>
      <c r="B10" s="25">
        <f>SUM(B7:B9)</f>
        <v>26114</v>
      </c>
      <c r="C10" s="25">
        <f t="shared" ref="C10:L10" si="1">SUM(C7:C9)</f>
        <v>13791</v>
      </c>
      <c r="D10" s="25">
        <f t="shared" si="1"/>
        <v>12323</v>
      </c>
      <c r="E10" s="25">
        <f t="shared" si="1"/>
        <v>0</v>
      </c>
      <c r="F10" s="25">
        <f t="shared" si="1"/>
        <v>10754</v>
      </c>
      <c r="G10" s="25">
        <f t="shared" si="1"/>
        <v>0</v>
      </c>
      <c r="H10" s="25">
        <f t="shared" si="1"/>
        <v>5851</v>
      </c>
      <c r="I10" s="25">
        <f t="shared" si="1"/>
        <v>0</v>
      </c>
      <c r="J10" s="25">
        <f t="shared" si="1"/>
        <v>4903</v>
      </c>
      <c r="K10" s="25">
        <f t="shared" si="1"/>
        <v>3518</v>
      </c>
      <c r="L10" s="25">
        <f t="shared" si="1"/>
        <v>7236</v>
      </c>
      <c r="M10" s="41"/>
      <c r="N10" s="43">
        <v>41.2</v>
      </c>
      <c r="O10" s="43">
        <v>42.4</v>
      </c>
      <c r="P10" s="43">
        <v>39.799999999999997</v>
      </c>
      <c r="R10" s="5"/>
    </row>
    <row r="11" spans="1:18" x14ac:dyDescent="0.3">
      <c r="A11" s="17" t="s">
        <v>419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4" spans="1:18" x14ac:dyDescent="0.3">
      <c r="A14" s="29" t="s">
        <v>414</v>
      </c>
    </row>
    <row r="15" spans="1:18" ht="15" thickBot="1" x14ac:dyDescent="0.35">
      <c r="A15" s="26"/>
      <c r="B15" s="26"/>
      <c r="C15" s="26"/>
      <c r="D15" s="26"/>
      <c r="E15" s="26"/>
      <c r="F15" s="26"/>
      <c r="G15" s="26"/>
      <c r="H15" s="26"/>
    </row>
    <row r="16" spans="1:18" x14ac:dyDescent="0.3">
      <c r="A16" s="13" t="s">
        <v>0</v>
      </c>
      <c r="B16" s="142" t="s">
        <v>26</v>
      </c>
      <c r="C16" s="142"/>
      <c r="D16" s="142"/>
      <c r="E16" s="18"/>
      <c r="F16" s="142" t="s">
        <v>275</v>
      </c>
      <c r="G16" s="142"/>
      <c r="H16" s="142"/>
    </row>
    <row r="17" spans="1:12" ht="29.25" customHeight="1" x14ac:dyDescent="0.3">
      <c r="A17" s="31"/>
      <c r="B17" s="32" t="s">
        <v>17</v>
      </c>
      <c r="C17" s="33" t="s">
        <v>40</v>
      </c>
      <c r="D17" s="33" t="s">
        <v>387</v>
      </c>
      <c r="E17" s="2"/>
      <c r="F17" s="33" t="s">
        <v>40</v>
      </c>
      <c r="G17" s="6"/>
      <c r="H17" s="33" t="s">
        <v>387</v>
      </c>
      <c r="I17" s="12"/>
      <c r="J17" s="12"/>
      <c r="K17" s="12"/>
      <c r="L17" s="12"/>
    </row>
    <row r="18" spans="1:12" ht="12" customHeight="1" x14ac:dyDescent="0.3">
      <c r="A18" s="13" t="s">
        <v>1</v>
      </c>
      <c r="B18" s="23">
        <v>221</v>
      </c>
      <c r="C18" s="23">
        <v>172</v>
      </c>
      <c r="D18" s="23">
        <v>49</v>
      </c>
      <c r="E18" s="13"/>
      <c r="F18" s="14">
        <v>77.828054298642542</v>
      </c>
      <c r="H18" s="14">
        <v>22.171945701357465</v>
      </c>
      <c r="I18" s="18"/>
      <c r="J18" s="18"/>
    </row>
    <row r="19" spans="1:12" ht="12" customHeight="1" x14ac:dyDescent="0.3">
      <c r="A19" s="13" t="s">
        <v>2</v>
      </c>
      <c r="B19" s="23">
        <v>388</v>
      </c>
      <c r="C19" s="23">
        <v>341</v>
      </c>
      <c r="D19" s="23">
        <v>47</v>
      </c>
      <c r="E19" s="13"/>
      <c r="F19" s="14">
        <v>87.886597938144334</v>
      </c>
      <c r="H19" s="14">
        <v>12.11340206185567</v>
      </c>
      <c r="I19" s="54"/>
      <c r="L19" s="54"/>
    </row>
    <row r="20" spans="1:12" ht="12" customHeight="1" x14ac:dyDescent="0.3">
      <c r="A20" s="13" t="s">
        <v>3</v>
      </c>
      <c r="B20" s="23">
        <v>865</v>
      </c>
      <c r="C20" s="23">
        <v>737</v>
      </c>
      <c r="D20" s="23">
        <v>128</v>
      </c>
      <c r="E20" s="13"/>
      <c r="F20" s="14">
        <v>85.202312138728317</v>
      </c>
      <c r="H20" s="14">
        <v>14.797687861271678</v>
      </c>
      <c r="I20" s="23"/>
      <c r="L20" s="14"/>
    </row>
    <row r="21" spans="1:12" ht="12" customHeight="1" x14ac:dyDescent="0.3">
      <c r="A21" s="13" t="s">
        <v>4</v>
      </c>
      <c r="B21" s="23">
        <v>259</v>
      </c>
      <c r="C21" s="23">
        <v>225</v>
      </c>
      <c r="D21" s="23">
        <v>34</v>
      </c>
      <c r="E21" s="13"/>
      <c r="F21" s="14">
        <v>86.872586872586879</v>
      </c>
      <c r="H21" s="14">
        <v>13.127413127413126</v>
      </c>
      <c r="I21" s="23"/>
      <c r="L21" s="14"/>
    </row>
    <row r="22" spans="1:12" ht="12" customHeight="1" x14ac:dyDescent="0.3">
      <c r="A22" s="13" t="s">
        <v>5</v>
      </c>
      <c r="B22" s="23">
        <v>179</v>
      </c>
      <c r="C22" s="23">
        <v>157</v>
      </c>
      <c r="D22" s="23">
        <v>22</v>
      </c>
      <c r="E22" s="13"/>
      <c r="F22" s="14">
        <v>87.709497206703915</v>
      </c>
      <c r="H22" s="14">
        <v>12.290502793296088</v>
      </c>
      <c r="I22" s="23"/>
      <c r="L22" s="14"/>
    </row>
    <row r="23" spans="1:12" ht="12" customHeight="1" x14ac:dyDescent="0.3">
      <c r="A23" s="13" t="s">
        <v>6</v>
      </c>
      <c r="B23" s="23">
        <v>494</v>
      </c>
      <c r="C23" s="23">
        <v>439</v>
      </c>
      <c r="D23" s="23">
        <v>55</v>
      </c>
      <c r="E23" s="13"/>
      <c r="F23" s="14">
        <v>88.866396761133601</v>
      </c>
      <c r="H23" s="14">
        <v>11.133603238866396</v>
      </c>
      <c r="I23" s="23"/>
      <c r="L23" s="14"/>
    </row>
    <row r="24" spans="1:12" ht="12" customHeight="1" x14ac:dyDescent="0.3">
      <c r="A24" s="13" t="s">
        <v>7</v>
      </c>
      <c r="B24" s="23">
        <v>1411</v>
      </c>
      <c r="C24" s="23">
        <v>1144</v>
      </c>
      <c r="D24" s="23">
        <v>267</v>
      </c>
      <c r="E24" s="13"/>
      <c r="F24" s="14">
        <v>81.077250177179309</v>
      </c>
      <c r="H24" s="14">
        <v>18.922749822820695</v>
      </c>
      <c r="I24" s="23"/>
      <c r="L24" s="14"/>
    </row>
    <row r="25" spans="1:12" ht="12" customHeight="1" x14ac:dyDescent="0.3">
      <c r="A25" s="13" t="s">
        <v>8</v>
      </c>
      <c r="B25" s="23">
        <v>180</v>
      </c>
      <c r="C25" s="23">
        <v>163</v>
      </c>
      <c r="D25" s="23">
        <v>17</v>
      </c>
      <c r="E25" s="13"/>
      <c r="F25" s="14">
        <v>90.555555555555557</v>
      </c>
      <c r="H25" s="14">
        <v>9.4444444444444446</v>
      </c>
      <c r="I25" s="23"/>
      <c r="L25" s="14"/>
    </row>
    <row r="26" spans="1:12" ht="12" customHeight="1" x14ac:dyDescent="0.3">
      <c r="A26" s="13" t="s">
        <v>9</v>
      </c>
      <c r="B26" s="23">
        <v>114</v>
      </c>
      <c r="C26" s="23">
        <v>102</v>
      </c>
      <c r="D26" s="23">
        <v>12</v>
      </c>
      <c r="E26" s="13"/>
      <c r="F26" s="14">
        <v>89.473684210526315</v>
      </c>
      <c r="H26" s="14">
        <v>10.526315789473683</v>
      </c>
      <c r="I26" s="23"/>
      <c r="L26" s="14"/>
    </row>
    <row r="27" spans="1:12" ht="12" customHeight="1" x14ac:dyDescent="0.3">
      <c r="A27" s="13" t="s">
        <v>10</v>
      </c>
      <c r="B27" s="23">
        <v>666</v>
      </c>
      <c r="C27" s="23">
        <v>504</v>
      </c>
      <c r="D27" s="23">
        <v>162</v>
      </c>
      <c r="E27" s="13"/>
      <c r="F27" s="14">
        <v>75.675675675675677</v>
      </c>
      <c r="H27" s="14">
        <v>24.324324324324326</v>
      </c>
      <c r="I27" s="23"/>
      <c r="L27" s="14"/>
    </row>
    <row r="28" spans="1:12" ht="12" customHeight="1" x14ac:dyDescent="0.3">
      <c r="A28" s="13" t="s">
        <v>11</v>
      </c>
      <c r="B28" s="23">
        <v>184</v>
      </c>
      <c r="C28" s="23">
        <v>150</v>
      </c>
      <c r="D28" s="23">
        <v>34</v>
      </c>
      <c r="E28" s="13"/>
      <c r="F28" s="14">
        <v>81.521739130434781</v>
      </c>
      <c r="H28" s="14">
        <v>18.478260869565215</v>
      </c>
      <c r="I28" s="23"/>
      <c r="L28" s="14"/>
    </row>
    <row r="29" spans="1:12" ht="12" customHeight="1" x14ac:dyDescent="0.3">
      <c r="A29" s="13" t="s">
        <v>12</v>
      </c>
      <c r="B29" s="23">
        <v>677</v>
      </c>
      <c r="C29" s="23">
        <v>592</v>
      </c>
      <c r="D29" s="23">
        <v>85</v>
      </c>
      <c r="E29" s="13"/>
      <c r="F29" s="14">
        <v>87.444608567208277</v>
      </c>
      <c r="H29" s="14">
        <v>12.55539143279173</v>
      </c>
      <c r="I29" s="23"/>
      <c r="L29" s="14"/>
    </row>
    <row r="30" spans="1:12" ht="12" customHeight="1" x14ac:dyDescent="0.3">
      <c r="A30" s="13" t="s">
        <v>13</v>
      </c>
      <c r="B30" s="23">
        <v>60</v>
      </c>
      <c r="C30" s="23">
        <v>54</v>
      </c>
      <c r="D30" s="23">
        <v>6</v>
      </c>
      <c r="E30" s="13"/>
      <c r="F30" s="14">
        <v>90</v>
      </c>
      <c r="H30" s="14">
        <v>10</v>
      </c>
      <c r="I30" s="23"/>
      <c r="L30" s="14"/>
    </row>
    <row r="31" spans="1:12" ht="12" customHeight="1" x14ac:dyDescent="0.3">
      <c r="A31" s="13" t="s">
        <v>14</v>
      </c>
      <c r="B31" s="23">
        <v>416</v>
      </c>
      <c r="C31" s="23">
        <v>366</v>
      </c>
      <c r="D31" s="23">
        <v>50</v>
      </c>
      <c r="E31" s="13"/>
      <c r="F31" s="14">
        <v>87.980769230769226</v>
      </c>
      <c r="H31" s="14">
        <v>12.01923076923077</v>
      </c>
      <c r="I31" s="23"/>
      <c r="L31" s="14"/>
    </row>
    <row r="32" spans="1:12" ht="12" customHeight="1" x14ac:dyDescent="0.3">
      <c r="A32" s="13" t="s">
        <v>15</v>
      </c>
      <c r="B32" s="23">
        <v>210</v>
      </c>
      <c r="C32" s="23">
        <v>190</v>
      </c>
      <c r="D32" s="23">
        <v>20</v>
      </c>
      <c r="E32" s="13"/>
      <c r="F32" s="14">
        <v>90.476190476190482</v>
      </c>
      <c r="H32" s="14">
        <v>9.5238095238095237</v>
      </c>
      <c r="I32" s="23"/>
      <c r="L32" s="14"/>
    </row>
    <row r="33" spans="1:12" ht="12" customHeight="1" x14ac:dyDescent="0.3">
      <c r="A33" s="13" t="s">
        <v>16</v>
      </c>
      <c r="B33" s="23">
        <v>4179</v>
      </c>
      <c r="C33" s="23">
        <v>3210</v>
      </c>
      <c r="D33" s="23">
        <v>969</v>
      </c>
      <c r="E33" s="13"/>
      <c r="F33" s="14">
        <v>76.812634601579319</v>
      </c>
      <c r="H33" s="14">
        <v>23.187365398420674</v>
      </c>
      <c r="I33" s="23"/>
      <c r="L33" s="14"/>
    </row>
    <row r="34" spans="1:12" ht="21" customHeight="1" x14ac:dyDescent="0.3">
      <c r="A34" s="13" t="s">
        <v>269</v>
      </c>
      <c r="B34" s="23">
        <v>6324</v>
      </c>
      <c r="C34" s="23">
        <v>5336</v>
      </c>
      <c r="D34" s="23">
        <v>988</v>
      </c>
      <c r="E34" s="23"/>
      <c r="F34" s="14">
        <v>84.376976597090447</v>
      </c>
      <c r="H34" s="14">
        <v>15.623023402909549</v>
      </c>
      <c r="I34" s="23"/>
      <c r="L34" s="14"/>
    </row>
    <row r="35" spans="1:12" ht="12.75" customHeight="1" x14ac:dyDescent="0.3">
      <c r="A35" s="13" t="s">
        <v>277</v>
      </c>
      <c r="B35" s="23">
        <v>5280</v>
      </c>
      <c r="C35" s="23">
        <v>4430</v>
      </c>
      <c r="D35" s="23">
        <v>850</v>
      </c>
      <c r="E35" s="23"/>
      <c r="F35" s="14">
        <v>83.901515151515156</v>
      </c>
      <c r="H35" s="14">
        <v>16.098484848484848</v>
      </c>
      <c r="I35" s="23"/>
      <c r="L35" s="14"/>
    </row>
    <row r="36" spans="1:12" ht="12.75" customHeight="1" x14ac:dyDescent="0.3">
      <c r="A36" s="13" t="s">
        <v>44</v>
      </c>
      <c r="B36" s="23">
        <v>1044</v>
      </c>
      <c r="C36" s="23">
        <v>906</v>
      </c>
      <c r="D36" s="23">
        <v>138</v>
      </c>
      <c r="E36" s="23"/>
      <c r="F36" s="14">
        <v>86.781609195402297</v>
      </c>
      <c r="H36" s="14">
        <v>13.218390804597702</v>
      </c>
      <c r="I36" s="23"/>
      <c r="L36" s="14"/>
    </row>
    <row r="37" spans="1:12" ht="15" thickBot="1" x14ac:dyDescent="0.35">
      <c r="A37" s="26" t="s">
        <v>46</v>
      </c>
      <c r="B37" s="27">
        <v>10503</v>
      </c>
      <c r="C37" s="27">
        <v>8546</v>
      </c>
      <c r="D37" s="27">
        <v>1957</v>
      </c>
      <c r="E37" s="27"/>
      <c r="F37" s="40">
        <v>81.36722841093021</v>
      </c>
      <c r="G37" s="8"/>
      <c r="H37" s="40">
        <v>18.63277158906979</v>
      </c>
      <c r="I37" s="23"/>
      <c r="L37" s="14"/>
    </row>
    <row r="38" spans="1:12" x14ac:dyDescent="0.3">
      <c r="A38" s="17" t="s">
        <v>415</v>
      </c>
      <c r="I38" s="23"/>
      <c r="L38" s="14"/>
    </row>
    <row r="39" spans="1:12" x14ac:dyDescent="0.3">
      <c r="A39" s="17" t="s">
        <v>416</v>
      </c>
      <c r="B39" s="17"/>
      <c r="C39" s="17"/>
      <c r="D39" s="17"/>
      <c r="E39" s="17"/>
      <c r="F39" s="17"/>
      <c r="G39" s="17"/>
      <c r="H39" s="17"/>
      <c r="I39" s="22"/>
      <c r="L39" s="16"/>
    </row>
    <row r="40" spans="1:12" x14ac:dyDescent="0.3">
      <c r="A40" s="17" t="s">
        <v>419</v>
      </c>
    </row>
    <row r="41" spans="1:12" x14ac:dyDescent="0.3">
      <c r="I41" s="17"/>
      <c r="J41" s="17"/>
      <c r="K41" s="17"/>
      <c r="L41" s="17"/>
    </row>
    <row r="43" spans="1:12" x14ac:dyDescent="0.3">
      <c r="A43" s="29" t="s">
        <v>410</v>
      </c>
      <c r="B43" s="29"/>
      <c r="C43" s="29"/>
      <c r="D43" s="29"/>
      <c r="E43" s="29"/>
      <c r="F43" s="29"/>
      <c r="G43" s="29"/>
      <c r="H43" s="29"/>
      <c r="I43" s="29"/>
      <c r="J43" s="29"/>
    </row>
    <row r="44" spans="1:12" ht="15" thickBot="1" x14ac:dyDescent="0.35">
      <c r="A44" s="26"/>
      <c r="B44" s="26"/>
      <c r="C44" s="26"/>
      <c r="D44" s="26"/>
      <c r="E44" s="26"/>
      <c r="F44" s="26"/>
      <c r="G44" s="26"/>
      <c r="H44" s="24"/>
      <c r="I44" s="24"/>
      <c r="J44" s="24"/>
    </row>
    <row r="45" spans="1:12" x14ac:dyDescent="0.3">
      <c r="A45" s="20" t="s">
        <v>36</v>
      </c>
      <c r="B45" s="20"/>
      <c r="C45" s="48" t="s">
        <v>135</v>
      </c>
      <c r="E45" s="52"/>
      <c r="F45" s="49" t="s">
        <v>26</v>
      </c>
      <c r="G45" s="52"/>
      <c r="H45" s="49" t="s">
        <v>275</v>
      </c>
      <c r="I45" s="49"/>
      <c r="J45" s="49"/>
    </row>
    <row r="46" spans="1:12" ht="12" customHeight="1" x14ac:dyDescent="0.3">
      <c r="A46" s="71" t="s">
        <v>616</v>
      </c>
      <c r="B46" s="71"/>
      <c r="C46" s="112" t="s">
        <v>412</v>
      </c>
      <c r="D46" s="71"/>
      <c r="E46" s="12"/>
      <c r="F46" s="113">
        <v>6925</v>
      </c>
      <c r="G46" s="22"/>
      <c r="H46" s="79">
        <v>65.933542797296013</v>
      </c>
      <c r="I46" s="22"/>
      <c r="J46" s="100" t="s">
        <v>282</v>
      </c>
    </row>
    <row r="47" spans="1:12" ht="12" customHeight="1" x14ac:dyDescent="0.3">
      <c r="A47" s="13" t="s">
        <v>621</v>
      </c>
      <c r="B47" s="13"/>
      <c r="C47" s="74" t="s">
        <v>411</v>
      </c>
      <c r="D47" s="13"/>
      <c r="E47" s="13"/>
      <c r="F47" s="13">
        <v>845</v>
      </c>
      <c r="G47" s="23"/>
      <c r="H47" s="34">
        <v>8.0453203846520029</v>
      </c>
      <c r="I47" s="23"/>
      <c r="J47" s="23"/>
      <c r="K47" s="16"/>
      <c r="L47" s="12"/>
    </row>
    <row r="48" spans="1:12" ht="12" customHeight="1" x14ac:dyDescent="0.3">
      <c r="A48" s="13" t="s">
        <v>622</v>
      </c>
      <c r="B48" s="13"/>
      <c r="C48" s="74" t="s">
        <v>24</v>
      </c>
      <c r="D48" s="13"/>
      <c r="E48" s="13"/>
      <c r="F48" s="114">
        <v>802</v>
      </c>
      <c r="G48" s="23"/>
      <c r="H48" s="34">
        <v>7.6359135485099499</v>
      </c>
      <c r="I48" s="23"/>
      <c r="J48" s="13" t="s">
        <v>84</v>
      </c>
      <c r="K48" s="14"/>
    </row>
    <row r="49" spans="1:12" ht="12" customHeight="1" x14ac:dyDescent="0.3">
      <c r="A49" s="13" t="s">
        <v>623</v>
      </c>
      <c r="B49" s="13"/>
      <c r="C49" s="74" t="s">
        <v>25</v>
      </c>
      <c r="D49" s="13"/>
      <c r="E49" s="13"/>
      <c r="F49" s="13">
        <v>736</v>
      </c>
      <c r="G49" s="23"/>
      <c r="H49" s="34">
        <v>7.0075216604779582</v>
      </c>
      <c r="I49" s="23"/>
      <c r="J49" s="23"/>
      <c r="K49" s="14"/>
    </row>
    <row r="50" spans="1:12" ht="12" customHeight="1" x14ac:dyDescent="0.3">
      <c r="A50" s="13" t="s">
        <v>624</v>
      </c>
      <c r="B50" s="13"/>
      <c r="C50" s="74" t="s">
        <v>29</v>
      </c>
      <c r="D50" s="13"/>
      <c r="E50" s="13"/>
      <c r="F50" s="114">
        <v>425</v>
      </c>
      <c r="G50" s="23"/>
      <c r="H50" s="34">
        <v>4.0464629153575169</v>
      </c>
      <c r="I50" s="23"/>
      <c r="J50" s="23"/>
      <c r="K50" s="14"/>
    </row>
    <row r="51" spans="1:12" ht="12" customHeight="1" x14ac:dyDescent="0.3">
      <c r="A51" s="13" t="s">
        <v>625</v>
      </c>
      <c r="B51" s="13"/>
      <c r="C51" s="74" t="s">
        <v>413</v>
      </c>
      <c r="D51" s="13"/>
      <c r="E51" s="13"/>
      <c r="F51" s="114">
        <v>394</v>
      </c>
      <c r="G51" s="23"/>
      <c r="H51" s="34">
        <v>3.7513091497667337</v>
      </c>
      <c r="I51" s="23"/>
      <c r="J51" s="23"/>
      <c r="K51" s="14"/>
    </row>
    <row r="52" spans="1:12" ht="12" customHeight="1" x14ac:dyDescent="0.3">
      <c r="A52" s="13" t="s">
        <v>626</v>
      </c>
      <c r="B52" s="13"/>
      <c r="C52" s="74" t="s">
        <v>411</v>
      </c>
      <c r="D52" s="13"/>
      <c r="E52" s="13"/>
      <c r="F52" s="13">
        <v>240</v>
      </c>
      <c r="G52" s="23"/>
      <c r="H52" s="34">
        <v>2.2999999999999998</v>
      </c>
      <c r="I52" s="23"/>
      <c r="J52" s="23"/>
      <c r="K52" s="14"/>
    </row>
    <row r="53" spans="1:12" ht="12" customHeight="1" x14ac:dyDescent="0.3">
      <c r="A53" s="13" t="s">
        <v>627</v>
      </c>
      <c r="B53" s="13"/>
      <c r="C53" s="74" t="s">
        <v>25</v>
      </c>
      <c r="D53" s="13"/>
      <c r="E53" s="13"/>
      <c r="F53" s="13">
        <v>136</v>
      </c>
      <c r="G53" s="23"/>
      <c r="H53" s="34">
        <v>1.2948681329144054</v>
      </c>
      <c r="I53" s="23"/>
      <c r="J53" s="23"/>
      <c r="K53" s="14"/>
    </row>
    <row r="54" spans="1:12" ht="12" customHeight="1" thickBot="1" x14ac:dyDescent="0.35">
      <c r="A54" s="26" t="s">
        <v>283</v>
      </c>
      <c r="B54" s="24"/>
      <c r="C54" s="115"/>
      <c r="D54" s="24"/>
      <c r="E54" s="24"/>
      <c r="F54" s="27">
        <v>10503</v>
      </c>
      <c r="G54" s="25"/>
      <c r="H54" s="36">
        <v>100.01493858897459</v>
      </c>
      <c r="I54" s="25"/>
      <c r="J54" s="25"/>
      <c r="K54" s="14"/>
    </row>
    <row r="55" spans="1:12" x14ac:dyDescent="0.3">
      <c r="A55" s="17" t="s">
        <v>419</v>
      </c>
      <c r="B55" s="17"/>
      <c r="C55" s="17"/>
      <c r="D55" s="17"/>
      <c r="E55" s="17"/>
      <c r="F55" s="17"/>
      <c r="G55" s="17"/>
      <c r="H55" s="17"/>
      <c r="I55" s="17"/>
      <c r="J55" s="17"/>
      <c r="K55" s="14"/>
    </row>
    <row r="56" spans="1:12" x14ac:dyDescent="0.3">
      <c r="K56" s="17"/>
      <c r="L56" s="17"/>
    </row>
    <row r="57" spans="1:12" x14ac:dyDescent="0.3">
      <c r="B57" s="17"/>
      <c r="C57" s="17"/>
      <c r="D57" s="17"/>
      <c r="E57" s="17"/>
      <c r="F57" s="17"/>
      <c r="G57" s="17"/>
      <c r="H57" s="17"/>
      <c r="I57" s="23"/>
      <c r="J57" s="23"/>
      <c r="K57" s="14"/>
    </row>
    <row r="58" spans="1:12" x14ac:dyDescent="0.3">
      <c r="A58" s="12"/>
      <c r="B58" s="67"/>
      <c r="C58" s="67"/>
      <c r="D58" s="67"/>
      <c r="G58" s="22"/>
      <c r="H58" s="22"/>
      <c r="I58" s="22"/>
      <c r="J58" s="22"/>
      <c r="K58" s="16"/>
    </row>
    <row r="60" spans="1:12" x14ac:dyDescent="0.3">
      <c r="I60" s="17"/>
      <c r="J60" s="17"/>
      <c r="K60" s="17"/>
      <c r="L60" s="17"/>
    </row>
    <row r="71" spans="1:4" x14ac:dyDescent="0.3">
      <c r="A71" s="138" t="s">
        <v>419</v>
      </c>
      <c r="B71" s="138"/>
      <c r="C71" s="138"/>
      <c r="D71" s="138"/>
    </row>
    <row r="84" spans="1:1" x14ac:dyDescent="0.3">
      <c r="A84" s="17" t="s">
        <v>415</v>
      </c>
    </row>
    <row r="85" spans="1:1" x14ac:dyDescent="0.3">
      <c r="A85" s="17" t="s">
        <v>416</v>
      </c>
    </row>
    <row r="86" spans="1:1" x14ac:dyDescent="0.3">
      <c r="A86" s="17" t="s">
        <v>419</v>
      </c>
    </row>
    <row r="99" spans="1:1" x14ac:dyDescent="0.3">
      <c r="A99" s="17" t="s">
        <v>419</v>
      </c>
    </row>
  </sheetData>
  <mergeCells count="6">
    <mergeCell ref="B3:E3"/>
    <mergeCell ref="N3:P3"/>
    <mergeCell ref="A71:D71"/>
    <mergeCell ref="B16:D16"/>
    <mergeCell ref="F16:H16"/>
    <mergeCell ref="F3:L3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H6:L6 B10:G10" formulaRange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R99"/>
  <sheetViews>
    <sheetView showGridLines="0" zoomScaleNormal="100" workbookViewId="0">
      <selection activeCell="V24" sqref="V24"/>
    </sheetView>
  </sheetViews>
  <sheetFormatPr defaultRowHeight="14.4" x14ac:dyDescent="0.3"/>
  <cols>
    <col min="1" max="1" width="15.44140625" customWidth="1"/>
    <col min="2" max="3" width="9.109375" customWidth="1"/>
    <col min="4" max="4" width="10" customWidth="1"/>
    <col min="5" max="5" width="1.33203125" customWidth="1"/>
    <col min="6" max="6" width="9.109375" customWidth="1"/>
    <col min="7" max="7" width="0.88671875" customWidth="1"/>
    <col min="8" max="8" width="10.109375" customWidth="1"/>
    <col min="9" max="9" width="1" customWidth="1"/>
    <col min="10" max="11" width="9" customWidth="1"/>
    <col min="12" max="12" width="9.109375" customWidth="1"/>
    <col min="13" max="13" width="1.77734375" customWidth="1"/>
  </cols>
  <sheetData>
    <row r="1" spans="1:18" x14ac:dyDescent="0.3">
      <c r="A1" s="29" t="s">
        <v>634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ht="15" thickBot="1" x14ac:dyDescent="0.35">
      <c r="A2" s="41"/>
      <c r="B2" s="41"/>
      <c r="C2" s="41"/>
      <c r="D2" s="8"/>
      <c r="E2" s="41"/>
      <c r="F2" s="41"/>
      <c r="G2" s="41"/>
      <c r="H2" s="41"/>
      <c r="I2" s="41"/>
      <c r="J2" s="41"/>
      <c r="K2" s="41"/>
      <c r="L2" s="41"/>
      <c r="M2" s="41"/>
    </row>
    <row r="3" spans="1:18" ht="15" customHeight="1" x14ac:dyDescent="0.3">
      <c r="A3" s="13"/>
      <c r="B3" s="141" t="s">
        <v>19</v>
      </c>
      <c r="C3" s="141"/>
      <c r="D3" s="141"/>
      <c r="E3" s="134"/>
      <c r="F3" s="141" t="s">
        <v>20</v>
      </c>
      <c r="G3" s="141"/>
      <c r="H3" s="141"/>
      <c r="I3" s="141"/>
      <c r="J3" s="141"/>
      <c r="K3" s="141"/>
      <c r="L3" s="141"/>
      <c r="N3" s="142" t="s">
        <v>274</v>
      </c>
      <c r="O3" s="142"/>
      <c r="P3" s="142"/>
      <c r="Q3" s="13"/>
    </row>
    <row r="4" spans="1:18" x14ac:dyDescent="0.3">
      <c r="A4" s="13"/>
      <c r="B4" s="19" t="s">
        <v>17</v>
      </c>
      <c r="C4" s="19" t="s">
        <v>270</v>
      </c>
      <c r="D4" s="19" t="s">
        <v>271</v>
      </c>
      <c r="F4" s="19" t="s">
        <v>17</v>
      </c>
      <c r="G4" s="19"/>
      <c r="H4" s="19" t="s">
        <v>270</v>
      </c>
      <c r="I4" s="19"/>
      <c r="J4" s="19" t="s">
        <v>271</v>
      </c>
      <c r="K4" s="19" t="s">
        <v>730</v>
      </c>
      <c r="L4" s="19" t="s">
        <v>731</v>
      </c>
      <c r="N4" s="19" t="s">
        <v>17</v>
      </c>
      <c r="O4" s="19" t="s">
        <v>270</v>
      </c>
      <c r="P4" s="19" t="s">
        <v>271</v>
      </c>
    </row>
    <row r="5" spans="1:18" x14ac:dyDescent="0.3">
      <c r="A5" s="20"/>
      <c r="B5" s="21"/>
      <c r="C5" s="21"/>
      <c r="D5" s="21"/>
      <c r="E5" s="2"/>
      <c r="F5" s="21"/>
      <c r="G5" s="21"/>
      <c r="H5" s="21"/>
      <c r="I5" s="21"/>
      <c r="J5" s="21"/>
      <c r="K5" s="21" t="s">
        <v>729</v>
      </c>
      <c r="L5" s="21" t="s">
        <v>729</v>
      </c>
      <c r="M5" s="2"/>
      <c r="N5" s="21"/>
      <c r="O5" s="21"/>
      <c r="P5" s="21"/>
    </row>
    <row r="6" spans="1:18" x14ac:dyDescent="0.3">
      <c r="A6" s="12" t="s">
        <v>46</v>
      </c>
      <c r="B6" s="22">
        <v>20873</v>
      </c>
      <c r="C6" s="22">
        <v>10651</v>
      </c>
      <c r="D6" s="22">
        <v>10222</v>
      </c>
      <c r="E6" s="13"/>
      <c r="F6" s="22">
        <v>12095</v>
      </c>
      <c r="G6" s="13"/>
      <c r="H6" s="22">
        <f>SUM(H7:H8)</f>
        <v>6458</v>
      </c>
      <c r="I6" s="22">
        <f t="shared" ref="I6:L6" si="0">SUM(I7:I8)</f>
        <v>0</v>
      </c>
      <c r="J6" s="22">
        <f t="shared" si="0"/>
        <v>5637</v>
      </c>
      <c r="K6" s="22">
        <f t="shared" si="0"/>
        <v>4201</v>
      </c>
      <c r="L6" s="22">
        <f t="shared" si="0"/>
        <v>7894</v>
      </c>
      <c r="M6" s="5"/>
      <c r="N6" s="16">
        <v>57.945671441575243</v>
      </c>
      <c r="O6" s="16">
        <v>60.632804431508781</v>
      </c>
      <c r="P6" s="16">
        <v>55.145764038348652</v>
      </c>
      <c r="R6" s="5"/>
    </row>
    <row r="7" spans="1:18" x14ac:dyDescent="0.3">
      <c r="A7" s="13" t="s">
        <v>16</v>
      </c>
      <c r="B7" s="23">
        <v>8329</v>
      </c>
      <c r="C7" s="23">
        <v>4461</v>
      </c>
      <c r="D7" s="23">
        <v>3868</v>
      </c>
      <c r="E7" s="13"/>
      <c r="F7" s="23">
        <v>4877</v>
      </c>
      <c r="G7" s="13"/>
      <c r="H7" s="23">
        <v>2730</v>
      </c>
      <c r="I7" s="23"/>
      <c r="J7" s="23">
        <v>2147</v>
      </c>
      <c r="K7" s="23">
        <v>2006</v>
      </c>
      <c r="L7" s="23">
        <v>2871</v>
      </c>
      <c r="M7" s="5"/>
      <c r="N7" s="14">
        <v>58.554448313122819</v>
      </c>
      <c r="O7" s="14">
        <v>61.19704102219233</v>
      </c>
      <c r="P7" s="14">
        <v>55.50672182006204</v>
      </c>
      <c r="R7" s="5"/>
    </row>
    <row r="8" spans="1:18" x14ac:dyDescent="0.3">
      <c r="A8" s="13" t="s">
        <v>269</v>
      </c>
      <c r="B8" s="23">
        <v>12544</v>
      </c>
      <c r="C8" s="23">
        <v>6190</v>
      </c>
      <c r="D8" s="23">
        <v>6354</v>
      </c>
      <c r="E8" s="13"/>
      <c r="F8" s="23">
        <v>7218</v>
      </c>
      <c r="G8" s="13"/>
      <c r="H8" s="23">
        <v>3728</v>
      </c>
      <c r="I8" s="23"/>
      <c r="J8" s="23">
        <v>3490</v>
      </c>
      <c r="K8" s="23">
        <v>2195</v>
      </c>
      <c r="L8" s="23">
        <v>5023</v>
      </c>
      <c r="M8" s="5"/>
      <c r="N8" s="14">
        <v>57.541454081632651</v>
      </c>
      <c r="O8" s="14">
        <v>60.226171243941842</v>
      </c>
      <c r="P8" s="14">
        <v>54.926030846710738</v>
      </c>
      <c r="R8" s="5"/>
    </row>
    <row r="9" spans="1:18" x14ac:dyDescent="0.3">
      <c r="A9" s="13" t="s">
        <v>732</v>
      </c>
      <c r="B9" s="23">
        <v>6144</v>
      </c>
      <c r="C9" s="23">
        <v>3609</v>
      </c>
      <c r="D9" s="23">
        <v>2535</v>
      </c>
      <c r="E9" s="13"/>
      <c r="F9" s="23">
        <v>384</v>
      </c>
      <c r="G9" s="13"/>
      <c r="H9" s="23">
        <v>248</v>
      </c>
      <c r="I9" s="23"/>
      <c r="J9" s="23">
        <v>136</v>
      </c>
      <c r="K9" s="23">
        <v>310</v>
      </c>
      <c r="L9" s="23">
        <v>74</v>
      </c>
      <c r="M9" s="5"/>
      <c r="N9" s="14">
        <v>6.3</v>
      </c>
      <c r="O9" s="14">
        <v>6.9</v>
      </c>
      <c r="P9" s="14">
        <v>5.4</v>
      </c>
      <c r="Q9" s="14"/>
      <c r="R9" s="5"/>
    </row>
    <row r="10" spans="1:18" ht="15" thickBot="1" x14ac:dyDescent="0.35">
      <c r="A10" s="24" t="s">
        <v>733</v>
      </c>
      <c r="B10" s="25">
        <f>SUM(B7:B9)</f>
        <v>27017</v>
      </c>
      <c r="C10" s="25">
        <f t="shared" ref="C10:L10" si="1">SUM(C7:C9)</f>
        <v>14260</v>
      </c>
      <c r="D10" s="25">
        <f t="shared" si="1"/>
        <v>12757</v>
      </c>
      <c r="E10" s="25">
        <f t="shared" si="1"/>
        <v>0</v>
      </c>
      <c r="F10" s="25">
        <f t="shared" si="1"/>
        <v>12479</v>
      </c>
      <c r="G10" s="25">
        <f t="shared" si="1"/>
        <v>0</v>
      </c>
      <c r="H10" s="25">
        <f t="shared" si="1"/>
        <v>6706</v>
      </c>
      <c r="I10" s="25">
        <f t="shared" si="1"/>
        <v>0</v>
      </c>
      <c r="J10" s="25">
        <f t="shared" si="1"/>
        <v>5773</v>
      </c>
      <c r="K10" s="25">
        <f>SUM(K7:K9)</f>
        <v>4511</v>
      </c>
      <c r="L10" s="25">
        <f t="shared" si="1"/>
        <v>7968</v>
      </c>
      <c r="M10" s="108"/>
      <c r="N10" s="43">
        <v>46.2</v>
      </c>
      <c r="O10" s="43">
        <v>47</v>
      </c>
      <c r="P10" s="43">
        <v>45.3</v>
      </c>
      <c r="Q10" s="14"/>
      <c r="R10" s="5"/>
    </row>
    <row r="11" spans="1:18" x14ac:dyDescent="0.3">
      <c r="A11" s="17" t="s">
        <v>635</v>
      </c>
      <c r="B11" s="17"/>
      <c r="C11" s="17"/>
      <c r="D11" s="17"/>
      <c r="E11" s="17"/>
      <c r="F11" s="123"/>
      <c r="G11" s="17"/>
      <c r="H11" s="17"/>
      <c r="I11" s="17"/>
      <c r="J11" s="17"/>
      <c r="K11" s="17"/>
      <c r="L11" s="17"/>
    </row>
    <row r="14" spans="1:18" x14ac:dyDescent="0.3">
      <c r="A14" s="29" t="s">
        <v>636</v>
      </c>
    </row>
    <row r="15" spans="1:18" ht="15" thickBot="1" x14ac:dyDescent="0.35">
      <c r="A15" s="26"/>
      <c r="B15" s="26"/>
      <c r="C15" s="26"/>
      <c r="D15" s="26"/>
      <c r="E15" s="26"/>
      <c r="F15" s="26"/>
      <c r="G15" s="26"/>
      <c r="H15" s="26"/>
    </row>
    <row r="16" spans="1:18" x14ac:dyDescent="0.3">
      <c r="A16" s="13" t="s">
        <v>0</v>
      </c>
      <c r="B16" s="142" t="s">
        <v>26</v>
      </c>
      <c r="C16" s="142"/>
      <c r="D16" s="142"/>
      <c r="E16" s="18"/>
      <c r="F16" s="142" t="s">
        <v>275</v>
      </c>
      <c r="G16" s="142"/>
      <c r="H16" s="142"/>
    </row>
    <row r="17" spans="1:12" ht="29.25" customHeight="1" x14ac:dyDescent="0.3">
      <c r="A17" s="31"/>
      <c r="B17" s="32" t="s">
        <v>17</v>
      </c>
      <c r="C17" s="33" t="s">
        <v>40</v>
      </c>
      <c r="D17" s="33" t="s">
        <v>633</v>
      </c>
      <c r="E17" s="2"/>
      <c r="F17" s="33" t="s">
        <v>40</v>
      </c>
      <c r="G17" s="6"/>
      <c r="H17" s="33" t="s">
        <v>633</v>
      </c>
      <c r="I17" s="12"/>
      <c r="J17" s="12"/>
      <c r="K17" s="12"/>
      <c r="L17" s="12"/>
    </row>
    <row r="18" spans="1:12" ht="12" customHeight="1" x14ac:dyDescent="0.3">
      <c r="A18" s="13" t="s">
        <v>1</v>
      </c>
      <c r="B18" s="23">
        <v>237</v>
      </c>
      <c r="C18" s="23">
        <v>192</v>
      </c>
      <c r="D18" s="23">
        <v>45</v>
      </c>
      <c r="E18" s="13"/>
      <c r="F18" s="14">
        <v>81.012658227848107</v>
      </c>
      <c r="H18" s="14">
        <v>18.9873417721519</v>
      </c>
      <c r="I18" s="18"/>
      <c r="J18" s="18"/>
    </row>
    <row r="19" spans="1:12" ht="12" customHeight="1" x14ac:dyDescent="0.3">
      <c r="A19" s="13" t="s">
        <v>2</v>
      </c>
      <c r="B19" s="23">
        <v>481</v>
      </c>
      <c r="C19" s="23">
        <v>456</v>
      </c>
      <c r="D19" s="23">
        <v>25</v>
      </c>
      <c r="E19" s="13"/>
      <c r="F19" s="14">
        <v>94.802494802494806</v>
      </c>
      <c r="H19" s="14">
        <v>5.1975051975051976</v>
      </c>
      <c r="I19" s="54"/>
      <c r="L19" s="54"/>
    </row>
    <row r="20" spans="1:12" ht="12" customHeight="1" x14ac:dyDescent="0.3">
      <c r="A20" s="13" t="s">
        <v>3</v>
      </c>
      <c r="B20" s="23">
        <v>982</v>
      </c>
      <c r="C20" s="23">
        <v>915</v>
      </c>
      <c r="D20" s="23">
        <v>67</v>
      </c>
      <c r="E20" s="13"/>
      <c r="F20" s="14">
        <v>93.177189409368637</v>
      </c>
      <c r="H20" s="14">
        <v>6.8228105906313647</v>
      </c>
      <c r="I20" s="23"/>
      <c r="L20" s="14"/>
    </row>
    <row r="21" spans="1:12" ht="12" customHeight="1" x14ac:dyDescent="0.3">
      <c r="A21" s="13" t="s">
        <v>4</v>
      </c>
      <c r="B21" s="23">
        <v>233</v>
      </c>
      <c r="C21" s="23">
        <v>174</v>
      </c>
      <c r="D21" s="23">
        <v>59</v>
      </c>
      <c r="E21" s="13"/>
      <c r="F21" s="14">
        <v>74.678111587982826</v>
      </c>
      <c r="H21" s="14">
        <v>25.321888412017167</v>
      </c>
      <c r="I21" s="23"/>
      <c r="L21" s="14"/>
    </row>
    <row r="22" spans="1:12" ht="12" customHeight="1" x14ac:dyDescent="0.3">
      <c r="A22" s="13" t="s">
        <v>5</v>
      </c>
      <c r="B22" s="23">
        <v>197</v>
      </c>
      <c r="C22" s="23">
        <v>174</v>
      </c>
      <c r="D22" s="23">
        <v>23</v>
      </c>
      <c r="E22" s="13"/>
      <c r="F22" s="14">
        <v>88.324873096446694</v>
      </c>
      <c r="H22" s="14">
        <v>11.6751269035533</v>
      </c>
      <c r="I22" s="23"/>
      <c r="L22" s="14"/>
    </row>
    <row r="23" spans="1:12" ht="12" customHeight="1" x14ac:dyDescent="0.3">
      <c r="A23" s="13" t="s">
        <v>6</v>
      </c>
      <c r="B23" s="23">
        <v>591</v>
      </c>
      <c r="C23" s="23">
        <v>559</v>
      </c>
      <c r="D23" s="23">
        <v>32</v>
      </c>
      <c r="E23" s="13"/>
      <c r="F23" s="14">
        <v>94.585448392554994</v>
      </c>
      <c r="H23" s="14">
        <v>5.4145516074450084</v>
      </c>
      <c r="I23" s="23"/>
      <c r="L23" s="14"/>
    </row>
    <row r="24" spans="1:12" ht="12" customHeight="1" x14ac:dyDescent="0.3">
      <c r="A24" s="13" t="s">
        <v>7</v>
      </c>
      <c r="B24" s="23">
        <v>1749</v>
      </c>
      <c r="C24" s="23">
        <v>1590</v>
      </c>
      <c r="D24" s="23">
        <v>159</v>
      </c>
      <c r="E24" s="13"/>
      <c r="F24" s="14">
        <v>90.909090909090907</v>
      </c>
      <c r="H24" s="14">
        <v>9.0909090909090917</v>
      </c>
      <c r="I24" s="23"/>
      <c r="L24" s="14"/>
    </row>
    <row r="25" spans="1:12" ht="12" customHeight="1" x14ac:dyDescent="0.3">
      <c r="A25" s="13" t="s">
        <v>8</v>
      </c>
      <c r="B25" s="23">
        <v>181</v>
      </c>
      <c r="C25" s="23">
        <v>118</v>
      </c>
      <c r="D25" s="23">
        <v>63</v>
      </c>
      <c r="E25" s="13"/>
      <c r="F25" s="14">
        <v>65.193370165745861</v>
      </c>
      <c r="H25" s="14">
        <v>34.806629834254146</v>
      </c>
      <c r="I25" s="23"/>
      <c r="L25" s="14"/>
    </row>
    <row r="26" spans="1:12" ht="12" customHeight="1" x14ac:dyDescent="0.3">
      <c r="A26" s="13" t="s">
        <v>9</v>
      </c>
      <c r="B26" s="23">
        <v>137</v>
      </c>
      <c r="C26" s="23">
        <v>119</v>
      </c>
      <c r="D26" s="23">
        <v>18</v>
      </c>
      <c r="E26" s="13"/>
      <c r="F26" s="14">
        <v>86.861313868613138</v>
      </c>
      <c r="H26" s="14">
        <v>13.138686131386862</v>
      </c>
      <c r="I26" s="23"/>
      <c r="L26" s="14"/>
    </row>
    <row r="27" spans="1:12" ht="12" customHeight="1" x14ac:dyDescent="0.3">
      <c r="A27" s="13" t="s">
        <v>10</v>
      </c>
      <c r="B27" s="23">
        <v>762</v>
      </c>
      <c r="C27" s="23">
        <v>667</v>
      </c>
      <c r="D27" s="23">
        <v>95</v>
      </c>
      <c r="E27" s="13"/>
      <c r="F27" s="14">
        <v>87.532808398950138</v>
      </c>
      <c r="H27" s="14">
        <v>12.467191601049869</v>
      </c>
      <c r="I27" s="23"/>
      <c r="L27" s="14"/>
    </row>
    <row r="28" spans="1:12" ht="12" customHeight="1" x14ac:dyDescent="0.3">
      <c r="A28" s="13" t="s">
        <v>11</v>
      </c>
      <c r="B28" s="23">
        <v>200</v>
      </c>
      <c r="C28" s="23">
        <v>182</v>
      </c>
      <c r="D28" s="23">
        <v>18</v>
      </c>
      <c r="E28" s="13"/>
      <c r="F28" s="14">
        <v>91</v>
      </c>
      <c r="H28" s="14">
        <v>9</v>
      </c>
      <c r="I28" s="23"/>
      <c r="L28" s="14"/>
    </row>
    <row r="29" spans="1:12" ht="12" customHeight="1" x14ac:dyDescent="0.3">
      <c r="A29" s="13" t="s">
        <v>12</v>
      </c>
      <c r="B29" s="23">
        <v>717</v>
      </c>
      <c r="C29" s="23">
        <v>651</v>
      </c>
      <c r="D29" s="23">
        <v>66</v>
      </c>
      <c r="E29" s="13"/>
      <c r="F29" s="14">
        <v>90.794979079497907</v>
      </c>
      <c r="H29" s="14">
        <v>9.2050209205020916</v>
      </c>
      <c r="I29" s="23"/>
      <c r="L29" s="14"/>
    </row>
    <row r="30" spans="1:12" ht="12" customHeight="1" x14ac:dyDescent="0.3">
      <c r="A30" s="13" t="s">
        <v>13</v>
      </c>
      <c r="B30" s="23">
        <v>69</v>
      </c>
      <c r="C30" s="23">
        <v>58</v>
      </c>
      <c r="D30" s="23">
        <v>11</v>
      </c>
      <c r="E30" s="13"/>
      <c r="F30" s="14">
        <v>84.05797101449275</v>
      </c>
      <c r="H30" s="14">
        <v>15.942028985507244</v>
      </c>
      <c r="I30" s="23"/>
      <c r="L30" s="14"/>
    </row>
    <row r="31" spans="1:12" ht="12" customHeight="1" x14ac:dyDescent="0.3">
      <c r="A31" s="13" t="s">
        <v>14</v>
      </c>
      <c r="B31" s="23">
        <v>477</v>
      </c>
      <c r="C31" s="23">
        <v>419</v>
      </c>
      <c r="D31" s="23">
        <v>58</v>
      </c>
      <c r="E31" s="13"/>
      <c r="F31" s="14">
        <v>87.84067085953879</v>
      </c>
      <c r="H31" s="14">
        <v>12.159329140461216</v>
      </c>
      <c r="I31" s="23"/>
      <c r="L31" s="14"/>
    </row>
    <row r="32" spans="1:12" ht="12" customHeight="1" x14ac:dyDescent="0.3">
      <c r="A32" s="13" t="s">
        <v>15</v>
      </c>
      <c r="B32" s="23">
        <v>217</v>
      </c>
      <c r="C32" s="23">
        <v>212</v>
      </c>
      <c r="D32" s="23">
        <v>5</v>
      </c>
      <c r="E32" s="13"/>
      <c r="F32" s="14">
        <v>97.695852534562206</v>
      </c>
      <c r="H32" s="14">
        <v>2.3041474654377883</v>
      </c>
      <c r="I32" s="23"/>
      <c r="L32" s="14"/>
    </row>
    <row r="33" spans="1:12" ht="12" customHeight="1" x14ac:dyDescent="0.3">
      <c r="A33" s="13" t="s">
        <v>16</v>
      </c>
      <c r="B33" s="23">
        <v>4957</v>
      </c>
      <c r="C33" s="23">
        <v>4424</v>
      </c>
      <c r="D33" s="23">
        <v>533</v>
      </c>
      <c r="E33" s="13"/>
      <c r="F33" s="14">
        <v>89.247528747226141</v>
      </c>
      <c r="H33" s="14">
        <v>10.752471252773855</v>
      </c>
      <c r="I33" s="23"/>
      <c r="L33" s="14"/>
    </row>
    <row r="34" spans="1:12" ht="21" customHeight="1" x14ac:dyDescent="0.3">
      <c r="A34" s="13" t="s">
        <v>269</v>
      </c>
      <c r="B34" s="23">
        <v>7230</v>
      </c>
      <c r="C34" s="23">
        <v>6486</v>
      </c>
      <c r="D34" s="23">
        <v>744</v>
      </c>
      <c r="E34" s="23"/>
      <c r="F34" s="14">
        <v>89.709543568464738</v>
      </c>
      <c r="H34" s="14">
        <v>10.290456431535269</v>
      </c>
      <c r="I34" s="23"/>
      <c r="L34" s="14"/>
    </row>
    <row r="35" spans="1:12" ht="12.75" customHeight="1" x14ac:dyDescent="0.3">
      <c r="A35" s="13" t="s">
        <v>277</v>
      </c>
      <c r="B35" s="23">
        <v>6156</v>
      </c>
      <c r="C35" s="23">
        <v>5613</v>
      </c>
      <c r="D35" s="23">
        <v>543</v>
      </c>
      <c r="E35" s="23"/>
      <c r="F35" s="14">
        <v>91.179337231968816</v>
      </c>
      <c r="H35" s="14">
        <v>8.8206627680311893</v>
      </c>
      <c r="I35" s="23"/>
      <c r="L35" s="14"/>
    </row>
    <row r="36" spans="1:12" ht="12.75" customHeight="1" x14ac:dyDescent="0.3">
      <c r="A36" s="13" t="s">
        <v>44</v>
      </c>
      <c r="B36" s="23">
        <v>1074</v>
      </c>
      <c r="C36" s="23">
        <v>873</v>
      </c>
      <c r="D36" s="23">
        <v>201</v>
      </c>
      <c r="E36" s="23"/>
      <c r="F36" s="14">
        <v>81.284916201117312</v>
      </c>
      <c r="H36" s="14">
        <v>18.715083798882681</v>
      </c>
      <c r="I36" s="23"/>
      <c r="L36" s="14"/>
    </row>
    <row r="37" spans="1:12" ht="15" thickBot="1" x14ac:dyDescent="0.35">
      <c r="A37" s="26" t="s">
        <v>46</v>
      </c>
      <c r="B37" s="27">
        <v>12187</v>
      </c>
      <c r="C37" s="27">
        <v>10910</v>
      </c>
      <c r="D37" s="27">
        <v>1277</v>
      </c>
      <c r="E37" s="27"/>
      <c r="F37" s="40">
        <v>89.521621399852307</v>
      </c>
      <c r="G37" s="8"/>
      <c r="H37" s="40">
        <v>10.4783786001477</v>
      </c>
      <c r="I37" s="23"/>
      <c r="L37" s="14"/>
    </row>
    <row r="38" spans="1:12" x14ac:dyDescent="0.3">
      <c r="A38" s="17" t="s">
        <v>637</v>
      </c>
      <c r="I38" s="23"/>
      <c r="L38" s="14"/>
    </row>
    <row r="39" spans="1:12" x14ac:dyDescent="0.3">
      <c r="A39" s="17" t="s">
        <v>635</v>
      </c>
      <c r="B39" s="17"/>
      <c r="C39" s="17"/>
      <c r="D39" s="17"/>
      <c r="E39" s="17"/>
      <c r="F39" s="17"/>
      <c r="G39" s="17"/>
      <c r="H39" s="17"/>
      <c r="I39" s="22"/>
      <c r="L39" s="16"/>
    </row>
    <row r="40" spans="1:12" x14ac:dyDescent="0.3">
      <c r="A40" s="17"/>
    </row>
    <row r="41" spans="1:12" x14ac:dyDescent="0.3">
      <c r="I41" s="17"/>
      <c r="J41" s="17"/>
      <c r="K41" s="17"/>
      <c r="L41" s="17"/>
    </row>
    <row r="43" spans="1:12" x14ac:dyDescent="0.3">
      <c r="A43" s="29" t="s">
        <v>638</v>
      </c>
      <c r="B43" s="29"/>
      <c r="C43" s="29"/>
      <c r="D43" s="29"/>
      <c r="E43" s="29"/>
      <c r="F43" s="29"/>
      <c r="G43" s="29"/>
      <c r="H43" s="29"/>
      <c r="I43" s="29"/>
      <c r="J43" s="29"/>
    </row>
    <row r="44" spans="1:12" ht="15" thickBot="1" x14ac:dyDescent="0.35">
      <c r="A44" s="26"/>
      <c r="B44" s="26"/>
      <c r="C44" s="26"/>
      <c r="D44" s="26"/>
      <c r="E44" s="26"/>
      <c r="F44" s="26"/>
      <c r="G44" s="26"/>
      <c r="H44" s="24"/>
      <c r="I44" s="24"/>
      <c r="J44" s="24"/>
    </row>
    <row r="45" spans="1:12" x14ac:dyDescent="0.3">
      <c r="A45" s="20" t="s">
        <v>36</v>
      </c>
      <c r="B45" s="20"/>
      <c r="C45" s="48" t="s">
        <v>135</v>
      </c>
      <c r="E45" s="52"/>
      <c r="F45" s="49" t="s">
        <v>26</v>
      </c>
      <c r="G45" s="52"/>
      <c r="H45" s="49" t="s">
        <v>275</v>
      </c>
      <c r="I45" s="49"/>
      <c r="J45" s="49"/>
    </row>
    <row r="46" spans="1:12" ht="12" customHeight="1" x14ac:dyDescent="0.3">
      <c r="A46" s="71" t="s">
        <v>639</v>
      </c>
      <c r="B46" s="71"/>
      <c r="C46" s="112" t="s">
        <v>29</v>
      </c>
      <c r="D46" s="71"/>
      <c r="E46" s="12"/>
      <c r="F46" s="113">
        <v>5217</v>
      </c>
      <c r="G46" s="22"/>
      <c r="H46" s="79">
        <v>42.807910068105357</v>
      </c>
      <c r="I46" s="22"/>
      <c r="J46" s="100" t="s">
        <v>282</v>
      </c>
    </row>
    <row r="47" spans="1:12" ht="12" customHeight="1" x14ac:dyDescent="0.3">
      <c r="A47" s="13" t="s">
        <v>640</v>
      </c>
      <c r="B47" s="13"/>
      <c r="C47" s="122" t="s">
        <v>281</v>
      </c>
      <c r="D47" s="13"/>
      <c r="E47" s="13"/>
      <c r="F47" s="23">
        <v>4587</v>
      </c>
      <c r="G47" s="23"/>
      <c r="H47" s="34">
        <v>37.638467219167964</v>
      </c>
      <c r="I47" s="23"/>
      <c r="J47" s="13" t="s">
        <v>84</v>
      </c>
      <c r="K47" s="16"/>
      <c r="L47" s="12"/>
    </row>
    <row r="48" spans="1:12" ht="12" customHeight="1" x14ac:dyDescent="0.3">
      <c r="A48" s="13" t="s">
        <v>641</v>
      </c>
      <c r="B48" s="13"/>
      <c r="C48" s="74" t="s">
        <v>25</v>
      </c>
      <c r="D48" s="13"/>
      <c r="E48" s="13"/>
      <c r="F48" s="114">
        <v>874</v>
      </c>
      <c r="G48" s="23"/>
      <c r="H48" s="34">
        <v>7.1715762697956835</v>
      </c>
      <c r="I48" s="23"/>
      <c r="J48" s="23"/>
      <c r="K48" s="14"/>
    </row>
    <row r="49" spans="1:12" ht="12" customHeight="1" x14ac:dyDescent="0.3">
      <c r="A49" s="13" t="s">
        <v>642</v>
      </c>
      <c r="B49" s="13"/>
      <c r="C49" s="74" t="s">
        <v>24</v>
      </c>
      <c r="D49" s="13"/>
      <c r="E49" s="13"/>
      <c r="F49" s="23">
        <v>864</v>
      </c>
      <c r="G49" s="23"/>
      <c r="H49" s="34">
        <v>7.089521621399852</v>
      </c>
      <c r="I49" s="23"/>
      <c r="J49" s="23"/>
      <c r="K49" s="14"/>
    </row>
    <row r="50" spans="1:12" ht="12" customHeight="1" x14ac:dyDescent="0.3">
      <c r="A50" s="13" t="s">
        <v>643</v>
      </c>
      <c r="B50" s="13"/>
      <c r="C50" s="74" t="s">
        <v>25</v>
      </c>
      <c r="D50" s="13"/>
      <c r="E50" s="13"/>
      <c r="F50" s="114">
        <v>296</v>
      </c>
      <c r="G50" s="23"/>
      <c r="H50" s="34">
        <v>2.4288175925166162</v>
      </c>
      <c r="I50" s="23"/>
      <c r="J50" s="23"/>
      <c r="K50" s="14"/>
    </row>
    <row r="51" spans="1:12" ht="12" customHeight="1" x14ac:dyDescent="0.3">
      <c r="A51" s="13" t="s">
        <v>644</v>
      </c>
      <c r="B51" s="13"/>
      <c r="C51" s="74" t="s">
        <v>411</v>
      </c>
      <c r="D51" s="13"/>
      <c r="E51" s="13"/>
      <c r="F51" s="114">
        <v>242</v>
      </c>
      <c r="G51" s="23"/>
      <c r="H51" s="34">
        <v>1.9857224911791254</v>
      </c>
      <c r="I51" s="23"/>
      <c r="J51" s="23"/>
      <c r="K51" s="14"/>
    </row>
    <row r="52" spans="1:12" ht="12" customHeight="1" x14ac:dyDescent="0.3">
      <c r="A52" s="13" t="s">
        <v>645</v>
      </c>
      <c r="B52" s="13"/>
      <c r="C52" s="74" t="s">
        <v>25</v>
      </c>
      <c r="D52" s="13"/>
      <c r="E52" s="13"/>
      <c r="F52" s="23">
        <v>107</v>
      </c>
      <c r="G52" s="23"/>
      <c r="H52" s="34">
        <v>0.87798473783539843</v>
      </c>
      <c r="I52" s="23"/>
      <c r="J52" s="23"/>
      <c r="K52" s="14"/>
    </row>
    <row r="53" spans="1:12" ht="12.75" customHeight="1" thickBot="1" x14ac:dyDescent="0.35">
      <c r="A53" s="26" t="s">
        <v>283</v>
      </c>
      <c r="B53" s="24"/>
      <c r="C53" s="115"/>
      <c r="D53" s="24"/>
      <c r="E53" s="24"/>
      <c r="F53" s="27">
        <v>12187</v>
      </c>
      <c r="G53" s="25"/>
      <c r="H53" s="36">
        <v>100.00000000000001</v>
      </c>
      <c r="I53" s="25"/>
      <c r="J53" s="25"/>
      <c r="K53" s="14"/>
    </row>
    <row r="54" spans="1:12" ht="12" customHeight="1" x14ac:dyDescent="0.3">
      <c r="A54" s="17" t="s">
        <v>635</v>
      </c>
      <c r="B54" s="17"/>
      <c r="C54" s="17"/>
      <c r="D54" s="17"/>
      <c r="E54" s="17"/>
      <c r="F54" s="17"/>
      <c r="G54" s="17"/>
      <c r="H54" s="17"/>
      <c r="I54" s="17"/>
      <c r="J54" s="17"/>
      <c r="K54" s="14"/>
    </row>
    <row r="55" spans="1:12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4"/>
    </row>
    <row r="56" spans="1:12" x14ac:dyDescent="0.3">
      <c r="K56" s="17"/>
      <c r="L56" s="17"/>
    </row>
    <row r="57" spans="1:12" x14ac:dyDescent="0.3">
      <c r="B57" s="17"/>
      <c r="C57" s="17"/>
      <c r="D57" s="17"/>
      <c r="E57" s="17"/>
      <c r="F57" s="17"/>
      <c r="G57" s="17"/>
      <c r="H57" s="17"/>
      <c r="I57" s="23"/>
      <c r="J57" s="23"/>
      <c r="K57" s="14"/>
    </row>
    <row r="58" spans="1:12" x14ac:dyDescent="0.3">
      <c r="A58" s="12"/>
      <c r="B58" s="67"/>
      <c r="C58" s="67"/>
      <c r="D58" s="67"/>
      <c r="G58" s="22"/>
      <c r="H58" s="22"/>
      <c r="I58" s="22"/>
      <c r="J58" s="22"/>
      <c r="K58" s="16"/>
    </row>
    <row r="60" spans="1:12" x14ac:dyDescent="0.3">
      <c r="I60" s="17"/>
      <c r="J60" s="17"/>
      <c r="K60" s="17"/>
      <c r="L60" s="17"/>
    </row>
    <row r="70" spans="1:4" x14ac:dyDescent="0.3">
      <c r="A70" s="17" t="s">
        <v>635</v>
      </c>
    </row>
    <row r="71" spans="1:4" x14ac:dyDescent="0.3">
      <c r="A71" s="138"/>
      <c r="B71" s="138"/>
      <c r="C71" s="138"/>
      <c r="D71" s="138"/>
    </row>
    <row r="84" spans="1:1" x14ac:dyDescent="0.3">
      <c r="A84" s="17" t="s">
        <v>637</v>
      </c>
    </row>
    <row r="85" spans="1:1" x14ac:dyDescent="0.3">
      <c r="A85" s="17" t="s">
        <v>635</v>
      </c>
    </row>
    <row r="86" spans="1:1" x14ac:dyDescent="0.3">
      <c r="A86" s="17"/>
    </row>
    <row r="99" spans="1:1" x14ac:dyDescent="0.3">
      <c r="A99" s="17" t="s">
        <v>635</v>
      </c>
    </row>
  </sheetData>
  <mergeCells count="6">
    <mergeCell ref="N3:P3"/>
    <mergeCell ref="B3:E3"/>
    <mergeCell ref="B16:D16"/>
    <mergeCell ref="F16:H16"/>
    <mergeCell ref="A71:D71"/>
    <mergeCell ref="F3:L3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10:F10 H6:L6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S101"/>
  <sheetViews>
    <sheetView showGridLines="0" workbookViewId="0">
      <selection activeCell="R23" sqref="R23"/>
    </sheetView>
  </sheetViews>
  <sheetFormatPr defaultRowHeight="14.4" x14ac:dyDescent="0.3"/>
  <cols>
    <col min="1" max="1" width="15.44140625" customWidth="1"/>
    <col min="4" max="4" width="10" customWidth="1"/>
    <col min="5" max="5" width="0.88671875" customWidth="1"/>
    <col min="7" max="7" width="0.88671875" customWidth="1"/>
    <col min="8" max="8" width="10.109375" customWidth="1"/>
    <col min="9" max="9" width="1" customWidth="1"/>
    <col min="10" max="10" width="9" customWidth="1"/>
    <col min="11" max="11" width="8.44140625" customWidth="1"/>
    <col min="13" max="13" width="1.5546875" customWidth="1"/>
  </cols>
  <sheetData>
    <row r="1" spans="1:19" x14ac:dyDescent="0.3">
      <c r="A1" s="29" t="s">
        <v>688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9" ht="15" thickBot="1" x14ac:dyDescent="0.35">
      <c r="A2" s="41"/>
      <c r="B2" s="41"/>
      <c r="C2" s="41"/>
      <c r="D2" s="8"/>
      <c r="E2" s="41"/>
    </row>
    <row r="3" spans="1:19" ht="15" customHeight="1" x14ac:dyDescent="0.3">
      <c r="A3" s="13"/>
      <c r="B3" s="141" t="s">
        <v>19</v>
      </c>
      <c r="C3" s="141"/>
      <c r="D3" s="141"/>
      <c r="E3" s="134"/>
      <c r="F3" s="142" t="s">
        <v>20</v>
      </c>
      <c r="G3" s="142"/>
      <c r="H3" s="142"/>
      <c r="I3" s="142"/>
      <c r="J3" s="142"/>
      <c r="K3" s="142"/>
      <c r="L3" s="142"/>
      <c r="M3" s="129"/>
      <c r="N3" s="142" t="s">
        <v>274</v>
      </c>
      <c r="O3" s="142"/>
      <c r="P3" s="142"/>
    </row>
    <row r="4" spans="1:19" x14ac:dyDescent="0.3">
      <c r="A4" s="13"/>
      <c r="B4" s="19" t="s">
        <v>17</v>
      </c>
      <c r="C4" s="19" t="s">
        <v>270</v>
      </c>
      <c r="D4" s="19" t="s">
        <v>271</v>
      </c>
      <c r="F4" s="19" t="s">
        <v>17</v>
      </c>
      <c r="G4" s="13"/>
      <c r="H4" s="19" t="s">
        <v>270</v>
      </c>
      <c r="I4" s="19"/>
      <c r="J4" s="19" t="s">
        <v>271</v>
      </c>
      <c r="K4" s="19" t="s">
        <v>730</v>
      </c>
      <c r="L4" s="19" t="s">
        <v>731</v>
      </c>
      <c r="N4" s="19" t="s">
        <v>17</v>
      </c>
      <c r="O4" s="19" t="s">
        <v>270</v>
      </c>
      <c r="P4" s="19" t="s">
        <v>271</v>
      </c>
    </row>
    <row r="5" spans="1:19" x14ac:dyDescent="0.3">
      <c r="A5" s="20"/>
      <c r="B5" s="21"/>
      <c r="C5" s="21"/>
      <c r="D5" s="21"/>
      <c r="E5" s="2"/>
      <c r="F5" s="21"/>
      <c r="G5" s="20"/>
      <c r="H5" s="21"/>
      <c r="I5" s="21"/>
      <c r="J5" s="21"/>
      <c r="K5" s="21" t="s">
        <v>729</v>
      </c>
      <c r="L5" s="21" t="s">
        <v>729</v>
      </c>
      <c r="M5" s="2"/>
      <c r="N5" s="21"/>
      <c r="O5" s="21"/>
      <c r="P5" s="21"/>
    </row>
    <row r="6" spans="1:19" x14ac:dyDescent="0.3">
      <c r="A6" s="12" t="s">
        <v>46</v>
      </c>
      <c r="B6" s="22">
        <v>21216</v>
      </c>
      <c r="C6" s="22">
        <v>10845</v>
      </c>
      <c r="D6" s="22">
        <v>10371</v>
      </c>
      <c r="E6" s="13"/>
      <c r="F6" s="22">
        <v>12668</v>
      </c>
      <c r="G6" s="13"/>
      <c r="H6" s="22">
        <f>SUM(H7:H8)</f>
        <v>6845</v>
      </c>
      <c r="I6" s="22">
        <f t="shared" ref="I6:L6" si="0">SUM(I7:I8)</f>
        <v>0</v>
      </c>
      <c r="J6" s="22">
        <f t="shared" si="0"/>
        <v>5823</v>
      </c>
      <c r="K6" s="22">
        <f t="shared" si="0"/>
        <v>4314</v>
      </c>
      <c r="L6" s="22">
        <f t="shared" si="0"/>
        <v>8354</v>
      </c>
      <c r="N6" s="16">
        <v>59.709653092006029</v>
      </c>
      <c r="O6" s="16">
        <v>63.116643614568922</v>
      </c>
      <c r="P6" s="16">
        <v>56.146948221000869</v>
      </c>
      <c r="S6" s="5"/>
    </row>
    <row r="7" spans="1:19" x14ac:dyDescent="0.3">
      <c r="A7" s="13" t="s">
        <v>16</v>
      </c>
      <c r="B7" s="23">
        <v>8416</v>
      </c>
      <c r="C7" s="23">
        <v>4512</v>
      </c>
      <c r="D7" s="23">
        <v>3904</v>
      </c>
      <c r="E7" s="13"/>
      <c r="F7" s="23">
        <v>4979</v>
      </c>
      <c r="G7" s="13"/>
      <c r="H7" s="23">
        <v>2833</v>
      </c>
      <c r="I7" s="23"/>
      <c r="J7" s="23">
        <v>2146</v>
      </c>
      <c r="K7" s="23">
        <v>2056</v>
      </c>
      <c r="L7" s="23">
        <v>2923</v>
      </c>
      <c r="N7" s="14">
        <v>59.161121673003805</v>
      </c>
      <c r="O7" s="14">
        <v>62.788120567375884</v>
      </c>
      <c r="P7" s="14">
        <v>54.969262295081968</v>
      </c>
      <c r="S7" s="5"/>
    </row>
    <row r="8" spans="1:19" x14ac:dyDescent="0.3">
      <c r="A8" s="13" t="s">
        <v>269</v>
      </c>
      <c r="B8" s="23">
        <v>12800</v>
      </c>
      <c r="C8" s="23">
        <v>6333</v>
      </c>
      <c r="D8" s="23">
        <v>6467</v>
      </c>
      <c r="E8" s="13"/>
      <c r="F8" s="23">
        <v>7689</v>
      </c>
      <c r="G8" s="13"/>
      <c r="H8" s="23">
        <v>4012</v>
      </c>
      <c r="I8" s="23"/>
      <c r="J8" s="23">
        <v>3677</v>
      </c>
      <c r="K8" s="23">
        <v>2258</v>
      </c>
      <c r="L8" s="23">
        <v>5431</v>
      </c>
      <c r="N8" s="14">
        <v>60.0703125</v>
      </c>
      <c r="O8" s="14">
        <v>63.350702668561496</v>
      </c>
      <c r="P8" s="14">
        <v>56.857893922993661</v>
      </c>
      <c r="S8" s="5"/>
    </row>
    <row r="9" spans="1:19" x14ac:dyDescent="0.3">
      <c r="A9" s="13" t="s">
        <v>732</v>
      </c>
      <c r="B9" s="23">
        <v>6448</v>
      </c>
      <c r="C9" s="23">
        <v>3768</v>
      </c>
      <c r="D9" s="23">
        <v>2680</v>
      </c>
      <c r="E9" s="13"/>
      <c r="F9" s="23">
        <v>541</v>
      </c>
      <c r="G9" s="13"/>
      <c r="H9" s="23">
        <v>349</v>
      </c>
      <c r="I9" s="23"/>
      <c r="J9" s="23">
        <v>192</v>
      </c>
      <c r="K9" s="23">
        <v>432</v>
      </c>
      <c r="L9" s="23">
        <v>109</v>
      </c>
      <c r="N9" s="14">
        <v>8.4</v>
      </c>
      <c r="O9" s="14">
        <v>9.3000000000000007</v>
      </c>
      <c r="P9" s="14">
        <v>7.2</v>
      </c>
      <c r="S9" s="5"/>
    </row>
    <row r="10" spans="1:19" ht="15" thickBot="1" x14ac:dyDescent="0.35">
      <c r="A10" s="24" t="s">
        <v>733</v>
      </c>
      <c r="B10" s="25">
        <f>SUM(B7:B9)</f>
        <v>27664</v>
      </c>
      <c r="C10" s="25">
        <f t="shared" ref="C10:L10" si="1">SUM(C7:C9)</f>
        <v>14613</v>
      </c>
      <c r="D10" s="25">
        <f t="shared" si="1"/>
        <v>13051</v>
      </c>
      <c r="E10" s="25"/>
      <c r="F10" s="25">
        <f t="shared" si="1"/>
        <v>13209</v>
      </c>
      <c r="G10" s="25">
        <f t="shared" si="1"/>
        <v>0</v>
      </c>
      <c r="H10" s="25">
        <f t="shared" si="1"/>
        <v>7194</v>
      </c>
      <c r="I10" s="25">
        <f t="shared" si="1"/>
        <v>0</v>
      </c>
      <c r="J10" s="25">
        <f t="shared" si="1"/>
        <v>6015</v>
      </c>
      <c r="K10" s="25">
        <f t="shared" si="1"/>
        <v>4746</v>
      </c>
      <c r="L10" s="25">
        <f t="shared" si="1"/>
        <v>8463</v>
      </c>
      <c r="M10" s="41"/>
      <c r="N10" s="43">
        <v>47.7</v>
      </c>
      <c r="O10" s="43">
        <v>49.2</v>
      </c>
      <c r="P10" s="43">
        <v>46.1</v>
      </c>
      <c r="S10" s="5"/>
    </row>
    <row r="11" spans="1:19" x14ac:dyDescent="0.3">
      <c r="A11" s="17" t="s">
        <v>689</v>
      </c>
      <c r="B11" s="17"/>
      <c r="C11" s="17"/>
      <c r="D11" s="17"/>
      <c r="E11" s="17"/>
      <c r="F11" s="123"/>
      <c r="G11" s="17"/>
      <c r="H11" s="17"/>
      <c r="I11" s="17"/>
      <c r="J11" s="17"/>
      <c r="K11" s="17"/>
      <c r="L11" s="17"/>
    </row>
    <row r="14" spans="1:19" x14ac:dyDescent="0.3">
      <c r="A14" s="29" t="s">
        <v>690</v>
      </c>
    </row>
    <row r="15" spans="1:19" ht="8.25" customHeight="1" thickBot="1" x14ac:dyDescent="0.3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9" x14ac:dyDescent="0.3">
      <c r="A16" s="13" t="s">
        <v>0</v>
      </c>
      <c r="B16" s="141" t="s">
        <v>26</v>
      </c>
      <c r="C16" s="141"/>
      <c r="D16" s="141"/>
      <c r="E16" s="141"/>
      <c r="F16" s="141"/>
      <c r="H16" s="141" t="s">
        <v>275</v>
      </c>
      <c r="I16" s="141"/>
      <c r="J16" s="141"/>
      <c r="K16" s="141"/>
    </row>
    <row r="17" spans="1:13" ht="29.25" customHeight="1" x14ac:dyDescent="0.3">
      <c r="A17" s="31"/>
      <c r="B17" s="32" t="s">
        <v>17</v>
      </c>
      <c r="C17" s="33" t="s">
        <v>691</v>
      </c>
      <c r="D17" s="33" t="s">
        <v>692</v>
      </c>
      <c r="E17" s="2"/>
      <c r="F17" s="126" t="s">
        <v>693</v>
      </c>
      <c r="G17" s="2"/>
      <c r="H17" s="33" t="s">
        <v>691</v>
      </c>
      <c r="I17" s="33"/>
      <c r="J17" s="33" t="s">
        <v>692</v>
      </c>
      <c r="K17" s="126" t="s">
        <v>693</v>
      </c>
      <c r="L17" s="12"/>
    </row>
    <row r="18" spans="1:13" ht="12" customHeight="1" x14ac:dyDescent="0.3">
      <c r="A18" s="13" t="s">
        <v>1</v>
      </c>
      <c r="B18" s="111">
        <f>SUM(C18:F18)</f>
        <v>232</v>
      </c>
      <c r="C18" s="111">
        <v>8</v>
      </c>
      <c r="D18" s="111">
        <v>205</v>
      </c>
      <c r="E18" s="19"/>
      <c r="F18" s="19">
        <v>19</v>
      </c>
      <c r="G18" s="13"/>
      <c r="H18" s="15">
        <f>C18/B18*100</f>
        <v>3.4482758620689653</v>
      </c>
      <c r="I18" s="15">
        <v>81.012658227848107</v>
      </c>
      <c r="J18" s="15">
        <f>D18/B18*100</f>
        <v>88.362068965517238</v>
      </c>
      <c r="K18" s="15">
        <f>F18/B18*100</f>
        <v>8.1896551724137936</v>
      </c>
      <c r="L18" s="13"/>
      <c r="M18" s="13"/>
    </row>
    <row r="19" spans="1:13" ht="12" customHeight="1" x14ac:dyDescent="0.3">
      <c r="A19" s="13" t="s">
        <v>2</v>
      </c>
      <c r="B19" s="111">
        <f t="shared" ref="B19:B33" si="2">SUM(C19:F19)</f>
        <v>505</v>
      </c>
      <c r="C19" s="111">
        <v>6</v>
      </c>
      <c r="D19" s="111">
        <v>465</v>
      </c>
      <c r="E19" s="19"/>
      <c r="F19" s="19">
        <v>34</v>
      </c>
      <c r="G19" s="13"/>
      <c r="H19" s="15">
        <f t="shared" ref="H19:H37" si="3">C19/B19*100</f>
        <v>1.1881188118811881</v>
      </c>
      <c r="I19" s="15">
        <v>82.012658227848107</v>
      </c>
      <c r="J19" s="15">
        <f t="shared" ref="J19:J37" si="4">D19/B19*100</f>
        <v>92.079207920792086</v>
      </c>
      <c r="K19" s="15">
        <f t="shared" ref="K19:K37" si="5">F19/B19*100</f>
        <v>6.7326732673267333</v>
      </c>
      <c r="L19" s="54"/>
      <c r="M19" s="13"/>
    </row>
    <row r="20" spans="1:13" ht="12" customHeight="1" x14ac:dyDescent="0.3">
      <c r="A20" s="13" t="s">
        <v>3</v>
      </c>
      <c r="B20" s="111">
        <f t="shared" si="2"/>
        <v>1036</v>
      </c>
      <c r="C20" s="111">
        <v>28</v>
      </c>
      <c r="D20" s="111">
        <v>937</v>
      </c>
      <c r="E20" s="19"/>
      <c r="F20" s="19">
        <v>71</v>
      </c>
      <c r="G20" s="13"/>
      <c r="H20" s="15">
        <f t="shared" si="3"/>
        <v>2.7027027027027026</v>
      </c>
      <c r="I20" s="15">
        <v>83.012658227848107</v>
      </c>
      <c r="J20" s="15">
        <f t="shared" si="4"/>
        <v>90.444015444015449</v>
      </c>
      <c r="K20" s="15">
        <f t="shared" si="5"/>
        <v>6.8532818532818531</v>
      </c>
      <c r="L20" s="14"/>
      <c r="M20" s="13"/>
    </row>
    <row r="21" spans="1:13" ht="12" customHeight="1" x14ac:dyDescent="0.3">
      <c r="A21" s="13" t="s">
        <v>4</v>
      </c>
      <c r="B21" s="111">
        <f t="shared" si="2"/>
        <v>224</v>
      </c>
      <c r="C21" s="111" t="s">
        <v>281</v>
      </c>
      <c r="D21" s="111">
        <v>211</v>
      </c>
      <c r="E21" s="19"/>
      <c r="F21" s="19">
        <v>13</v>
      </c>
      <c r="G21" s="13"/>
      <c r="H21" s="125" t="s">
        <v>281</v>
      </c>
      <c r="I21" s="15">
        <v>84.012658227848107</v>
      </c>
      <c r="J21" s="15">
        <f t="shared" si="4"/>
        <v>94.196428571428569</v>
      </c>
      <c r="K21" s="15">
        <f t="shared" si="5"/>
        <v>5.8035714285714288</v>
      </c>
      <c r="L21" s="14"/>
      <c r="M21" s="13"/>
    </row>
    <row r="22" spans="1:13" ht="12" customHeight="1" x14ac:dyDescent="0.3">
      <c r="A22" s="13" t="s">
        <v>5</v>
      </c>
      <c r="B22" s="111">
        <f t="shared" si="2"/>
        <v>206</v>
      </c>
      <c r="C22" s="111">
        <v>7</v>
      </c>
      <c r="D22" s="111">
        <v>182</v>
      </c>
      <c r="E22" s="19"/>
      <c r="F22" s="19">
        <v>17</v>
      </c>
      <c r="G22" s="13"/>
      <c r="H22" s="15">
        <f t="shared" si="3"/>
        <v>3.3980582524271843</v>
      </c>
      <c r="I22" s="15">
        <v>85.012658227848107</v>
      </c>
      <c r="J22" s="15">
        <f t="shared" si="4"/>
        <v>88.349514563106794</v>
      </c>
      <c r="K22" s="15">
        <f t="shared" si="5"/>
        <v>8.2524271844660202</v>
      </c>
      <c r="L22" s="14"/>
      <c r="M22" s="13"/>
    </row>
    <row r="23" spans="1:13" ht="12" customHeight="1" x14ac:dyDescent="0.3">
      <c r="A23" s="13" t="s">
        <v>6</v>
      </c>
      <c r="B23" s="111">
        <f t="shared" si="2"/>
        <v>649</v>
      </c>
      <c r="C23" s="111">
        <v>13</v>
      </c>
      <c r="D23" s="111">
        <v>608</v>
      </c>
      <c r="E23" s="19"/>
      <c r="F23" s="19">
        <v>28</v>
      </c>
      <c r="G23" s="13"/>
      <c r="H23" s="15">
        <f t="shared" si="3"/>
        <v>2.0030816640986133</v>
      </c>
      <c r="I23" s="15">
        <v>86.012658227848107</v>
      </c>
      <c r="J23" s="15">
        <f t="shared" si="4"/>
        <v>93.682588597842837</v>
      </c>
      <c r="K23" s="15">
        <f t="shared" si="5"/>
        <v>4.3143297380585519</v>
      </c>
      <c r="L23" s="14"/>
      <c r="M23" s="13"/>
    </row>
    <row r="24" spans="1:13" ht="12" customHeight="1" x14ac:dyDescent="0.3">
      <c r="A24" s="13" t="s">
        <v>7</v>
      </c>
      <c r="B24" s="111">
        <f t="shared" si="2"/>
        <v>2076</v>
      </c>
      <c r="C24" s="111">
        <v>54</v>
      </c>
      <c r="D24" s="111">
        <v>1875</v>
      </c>
      <c r="E24" s="19"/>
      <c r="F24" s="19">
        <v>147</v>
      </c>
      <c r="G24" s="13"/>
      <c r="H24" s="15">
        <f t="shared" si="3"/>
        <v>2.601156069364162</v>
      </c>
      <c r="I24" s="15">
        <v>87.012658227848107</v>
      </c>
      <c r="J24" s="15">
        <f t="shared" si="4"/>
        <v>90.317919075144502</v>
      </c>
      <c r="K24" s="15">
        <f t="shared" si="5"/>
        <v>7.0809248554913298</v>
      </c>
      <c r="L24" s="14"/>
      <c r="M24" s="13"/>
    </row>
    <row r="25" spans="1:13" ht="12" customHeight="1" x14ac:dyDescent="0.3">
      <c r="A25" s="13" t="s">
        <v>8</v>
      </c>
      <c r="B25" s="111">
        <f t="shared" si="2"/>
        <v>176</v>
      </c>
      <c r="C25" s="111">
        <v>8</v>
      </c>
      <c r="D25" s="111">
        <v>149</v>
      </c>
      <c r="E25" s="19"/>
      <c r="F25" s="19">
        <v>19</v>
      </c>
      <c r="G25" s="13"/>
      <c r="H25" s="15">
        <f t="shared" si="3"/>
        <v>4.5454545454545459</v>
      </c>
      <c r="I25" s="15">
        <v>88.012658227848107</v>
      </c>
      <c r="J25" s="15">
        <f t="shared" si="4"/>
        <v>84.659090909090907</v>
      </c>
      <c r="K25" s="15">
        <f t="shared" si="5"/>
        <v>10.795454545454545</v>
      </c>
      <c r="L25" s="14"/>
      <c r="M25" s="13"/>
    </row>
    <row r="26" spans="1:13" ht="12" customHeight="1" x14ac:dyDescent="0.3">
      <c r="A26" s="13" t="s">
        <v>9</v>
      </c>
      <c r="B26" s="111">
        <f t="shared" si="2"/>
        <v>148</v>
      </c>
      <c r="C26" s="111">
        <v>9</v>
      </c>
      <c r="D26" s="111">
        <v>122</v>
      </c>
      <c r="E26" s="19"/>
      <c r="F26" s="19">
        <v>17</v>
      </c>
      <c r="G26" s="13"/>
      <c r="H26" s="15">
        <f t="shared" si="3"/>
        <v>6.0810810810810816</v>
      </c>
      <c r="I26" s="15">
        <v>89.012658227848107</v>
      </c>
      <c r="J26" s="15">
        <f t="shared" si="4"/>
        <v>82.432432432432435</v>
      </c>
      <c r="K26" s="15">
        <f t="shared" si="5"/>
        <v>11.486486486486488</v>
      </c>
      <c r="L26" s="14"/>
      <c r="M26" s="13"/>
    </row>
    <row r="27" spans="1:13" ht="12" customHeight="1" x14ac:dyDescent="0.3">
      <c r="A27" s="13" t="s">
        <v>10</v>
      </c>
      <c r="B27" s="111">
        <f t="shared" si="2"/>
        <v>843</v>
      </c>
      <c r="C27" s="111">
        <v>19</v>
      </c>
      <c r="D27" s="111">
        <v>780</v>
      </c>
      <c r="E27" s="19"/>
      <c r="F27" s="19">
        <v>44</v>
      </c>
      <c r="G27" s="13"/>
      <c r="H27" s="15">
        <f t="shared" si="3"/>
        <v>2.2538552787663106</v>
      </c>
      <c r="I27" s="15">
        <v>90.012658227848107</v>
      </c>
      <c r="J27" s="15">
        <f t="shared" si="4"/>
        <v>92.52669039145907</v>
      </c>
      <c r="K27" s="15">
        <f t="shared" si="5"/>
        <v>5.2194543297746145</v>
      </c>
      <c r="L27" s="14"/>
      <c r="M27" s="13"/>
    </row>
    <row r="28" spans="1:13" ht="12" customHeight="1" x14ac:dyDescent="0.3">
      <c r="A28" s="13" t="s">
        <v>11</v>
      </c>
      <c r="B28" s="111">
        <f t="shared" si="2"/>
        <v>193</v>
      </c>
      <c r="C28" s="111">
        <v>7</v>
      </c>
      <c r="D28" s="111">
        <v>175</v>
      </c>
      <c r="E28" s="19"/>
      <c r="F28" s="19">
        <v>11</v>
      </c>
      <c r="G28" s="13"/>
      <c r="H28" s="15">
        <f t="shared" si="3"/>
        <v>3.6269430051813467</v>
      </c>
      <c r="I28" s="15">
        <v>91.012658227848107</v>
      </c>
      <c r="J28" s="15">
        <f t="shared" si="4"/>
        <v>90.673575129533674</v>
      </c>
      <c r="K28" s="15">
        <f t="shared" si="5"/>
        <v>5.6994818652849739</v>
      </c>
      <c r="L28" s="14"/>
      <c r="M28" s="13"/>
    </row>
    <row r="29" spans="1:13" ht="12" customHeight="1" x14ac:dyDescent="0.3">
      <c r="A29" s="13" t="s">
        <v>12</v>
      </c>
      <c r="B29" s="111">
        <f t="shared" si="2"/>
        <v>784</v>
      </c>
      <c r="C29" s="111">
        <v>13</v>
      </c>
      <c r="D29" s="111">
        <v>715</v>
      </c>
      <c r="E29" s="19"/>
      <c r="F29" s="19">
        <v>56</v>
      </c>
      <c r="G29" s="13"/>
      <c r="H29" s="15">
        <f t="shared" si="3"/>
        <v>1.6581632653061225</v>
      </c>
      <c r="I29" s="15">
        <v>92.012658227848107</v>
      </c>
      <c r="J29" s="15">
        <f t="shared" si="4"/>
        <v>91.198979591836732</v>
      </c>
      <c r="K29" s="15">
        <f t="shared" si="5"/>
        <v>7.1428571428571423</v>
      </c>
      <c r="L29" s="14"/>
      <c r="M29" s="13"/>
    </row>
    <row r="30" spans="1:13" ht="12" customHeight="1" x14ac:dyDescent="0.3">
      <c r="A30" s="13" t="s">
        <v>13</v>
      </c>
      <c r="B30" s="111">
        <f t="shared" si="2"/>
        <v>50</v>
      </c>
      <c r="C30" s="111" t="s">
        <v>281</v>
      </c>
      <c r="D30" s="111">
        <v>50</v>
      </c>
      <c r="E30" s="19"/>
      <c r="F30" s="19" t="s">
        <v>281</v>
      </c>
      <c r="G30" s="13"/>
      <c r="H30" s="125" t="s">
        <v>281</v>
      </c>
      <c r="I30" s="15">
        <v>93.012658227848107</v>
      </c>
      <c r="J30" s="15">
        <f t="shared" si="4"/>
        <v>100</v>
      </c>
      <c r="K30" s="125" t="s">
        <v>281</v>
      </c>
      <c r="L30" s="14"/>
      <c r="M30" s="13"/>
    </row>
    <row r="31" spans="1:13" ht="12" customHeight="1" x14ac:dyDescent="0.3">
      <c r="A31" s="13" t="s">
        <v>14</v>
      </c>
      <c r="B31" s="111">
        <f t="shared" si="2"/>
        <v>476</v>
      </c>
      <c r="C31" s="111">
        <v>18</v>
      </c>
      <c r="D31" s="111">
        <v>424</v>
      </c>
      <c r="E31" s="19"/>
      <c r="F31" s="19">
        <v>34</v>
      </c>
      <c r="G31" s="13"/>
      <c r="H31" s="15">
        <f t="shared" si="3"/>
        <v>3.7815126050420167</v>
      </c>
      <c r="I31" s="15">
        <v>94.012658227848107</v>
      </c>
      <c r="J31" s="15">
        <f t="shared" si="4"/>
        <v>89.075630252100851</v>
      </c>
      <c r="K31" s="15">
        <f t="shared" si="5"/>
        <v>7.1428571428571423</v>
      </c>
      <c r="L31" s="14"/>
      <c r="M31" s="13"/>
    </row>
    <row r="32" spans="1:13" ht="12" customHeight="1" x14ac:dyDescent="0.3">
      <c r="A32" s="13" t="s">
        <v>15</v>
      </c>
      <c r="B32" s="111">
        <f t="shared" si="2"/>
        <v>233</v>
      </c>
      <c r="C32" s="111">
        <v>4</v>
      </c>
      <c r="D32" s="111">
        <v>219</v>
      </c>
      <c r="E32" s="19"/>
      <c r="F32" s="19">
        <v>10</v>
      </c>
      <c r="G32" s="13"/>
      <c r="H32" s="15">
        <f t="shared" si="3"/>
        <v>1.7167381974248928</v>
      </c>
      <c r="I32" s="15">
        <v>95.012658227848107</v>
      </c>
      <c r="J32" s="15">
        <f t="shared" si="4"/>
        <v>93.991416309012877</v>
      </c>
      <c r="K32" s="15">
        <f t="shared" si="5"/>
        <v>4.2918454935622314</v>
      </c>
      <c r="L32" s="14"/>
      <c r="M32" s="13"/>
    </row>
    <row r="33" spans="1:13" ht="12" customHeight="1" x14ac:dyDescent="0.3">
      <c r="A33" s="13" t="s">
        <v>16</v>
      </c>
      <c r="B33" s="111">
        <f t="shared" si="2"/>
        <v>5245</v>
      </c>
      <c r="C33" s="111">
        <v>164</v>
      </c>
      <c r="D33" s="111">
        <v>4523</v>
      </c>
      <c r="E33" s="19"/>
      <c r="F33" s="19">
        <v>558</v>
      </c>
      <c r="G33" s="13"/>
      <c r="H33" s="15">
        <f t="shared" si="3"/>
        <v>3.1267874165872263</v>
      </c>
      <c r="I33" s="15">
        <v>96.012658227848107</v>
      </c>
      <c r="J33" s="15">
        <f t="shared" si="4"/>
        <v>86.23450905624405</v>
      </c>
      <c r="K33" s="15">
        <f t="shared" si="5"/>
        <v>10.638703527168731</v>
      </c>
      <c r="L33" s="14"/>
      <c r="M33" s="13"/>
    </row>
    <row r="34" spans="1:13" ht="21" customHeight="1" x14ac:dyDescent="0.3">
      <c r="A34" s="13" t="s">
        <v>269</v>
      </c>
      <c r="B34" s="111">
        <f>SUM(B35:B36)</f>
        <v>7831</v>
      </c>
      <c r="C34" s="111">
        <f>SUM(C35:C36)</f>
        <v>194</v>
      </c>
      <c r="D34" s="111">
        <f>SUM(D35:D36)</f>
        <v>7117</v>
      </c>
      <c r="E34" s="111"/>
      <c r="F34" s="111">
        <f>SUM(F35:F36)</f>
        <v>520</v>
      </c>
      <c r="G34" s="13"/>
      <c r="H34" s="15">
        <f t="shared" si="3"/>
        <v>2.4773336738602989</v>
      </c>
      <c r="I34" s="15">
        <v>97.012658227848107</v>
      </c>
      <c r="J34" s="15">
        <f t="shared" si="4"/>
        <v>90.882390499297657</v>
      </c>
      <c r="K34" s="15">
        <f t="shared" si="5"/>
        <v>6.6402758268420374</v>
      </c>
      <c r="L34" s="14"/>
      <c r="M34" s="13"/>
    </row>
    <row r="35" spans="1:13" ht="12.75" customHeight="1" x14ac:dyDescent="0.3">
      <c r="A35" s="13" t="s">
        <v>277</v>
      </c>
      <c r="B35" s="111">
        <f>SUM(B19:B20,B22:B24,B27:B28,B29,B31)</f>
        <v>6768</v>
      </c>
      <c r="C35" s="111">
        <f>SUM(C19:C20,C22:C24,C27:C28,C29,C31)</f>
        <v>165</v>
      </c>
      <c r="D35" s="111">
        <f>SUM(D19:D20,D22:D24,D27:D28,D29,D31)</f>
        <v>6161</v>
      </c>
      <c r="E35" s="111"/>
      <c r="F35" s="111">
        <f>SUM(F19:F20,F22:F24,F27:F28,F29,F31)</f>
        <v>442</v>
      </c>
      <c r="G35" s="13"/>
      <c r="H35" s="15">
        <f t="shared" si="3"/>
        <v>2.4379432624113475</v>
      </c>
      <c r="I35" s="15">
        <v>98.012658227848107</v>
      </c>
      <c r="J35" s="15">
        <f t="shared" si="4"/>
        <v>91.031323877068559</v>
      </c>
      <c r="K35" s="15">
        <f t="shared" si="5"/>
        <v>6.5307328605200947</v>
      </c>
      <c r="L35" s="14"/>
      <c r="M35" s="13"/>
    </row>
    <row r="36" spans="1:13" ht="12.75" customHeight="1" x14ac:dyDescent="0.3">
      <c r="A36" s="13" t="s">
        <v>44</v>
      </c>
      <c r="B36" s="111">
        <f>SUM(B18,B21,B25:B26,B30,B32)</f>
        <v>1063</v>
      </c>
      <c r="C36" s="111">
        <f>SUM(C18,C21,C25:C26,C30,C32)</f>
        <v>29</v>
      </c>
      <c r="D36" s="111">
        <f>SUM(D18,D21,D25:D26,D30,D32)</f>
        <v>956</v>
      </c>
      <c r="E36" s="111"/>
      <c r="F36" s="111">
        <f>SUM(F18,F21,F25:F26,F30,F32)</f>
        <v>78</v>
      </c>
      <c r="G36" s="13"/>
      <c r="H36" s="15">
        <f t="shared" si="3"/>
        <v>2.7281279397930387</v>
      </c>
      <c r="I36" s="15">
        <v>99.012658227848107</v>
      </c>
      <c r="J36" s="15">
        <f t="shared" si="4"/>
        <v>89.934148635936026</v>
      </c>
      <c r="K36" s="15">
        <f t="shared" si="5"/>
        <v>7.3377234242709308</v>
      </c>
      <c r="L36" s="14"/>
      <c r="M36" s="13"/>
    </row>
    <row r="37" spans="1:13" ht="15" thickBot="1" x14ac:dyDescent="0.35">
      <c r="A37" s="26" t="s">
        <v>46</v>
      </c>
      <c r="B37" s="124">
        <f>SUM(B33,B34)</f>
        <v>13076</v>
      </c>
      <c r="C37" s="124">
        <f>SUM(C33,C34)</f>
        <v>358</v>
      </c>
      <c r="D37" s="124">
        <f>SUM(D33,D34)</f>
        <v>11640</v>
      </c>
      <c r="E37" s="124"/>
      <c r="F37" s="124">
        <f>SUM(F33,F34)</f>
        <v>1078</v>
      </c>
      <c r="G37" s="124"/>
      <c r="H37" s="37">
        <f t="shared" si="3"/>
        <v>2.7378403181401039</v>
      </c>
      <c r="I37" s="124">
        <v>100.01265822784799</v>
      </c>
      <c r="J37" s="37">
        <f t="shared" si="4"/>
        <v>89.018048332823497</v>
      </c>
      <c r="K37" s="37">
        <f t="shared" si="5"/>
        <v>8.2441113490364017</v>
      </c>
      <c r="L37" s="14"/>
      <c r="M37" s="13"/>
    </row>
    <row r="38" spans="1:13" x14ac:dyDescent="0.3">
      <c r="A38" s="17" t="s">
        <v>694</v>
      </c>
      <c r="B38" s="13"/>
      <c r="C38" s="13"/>
      <c r="D38" s="13"/>
      <c r="E38" s="13"/>
      <c r="F38" s="13"/>
      <c r="G38" s="13"/>
      <c r="H38" s="13"/>
      <c r="I38" s="23"/>
      <c r="J38" s="13"/>
      <c r="K38" s="13"/>
      <c r="L38" s="14"/>
      <c r="M38" s="13"/>
    </row>
    <row r="39" spans="1:13" x14ac:dyDescent="0.3">
      <c r="A39" s="17" t="s">
        <v>689</v>
      </c>
    </row>
    <row r="40" spans="1:13" x14ac:dyDescent="0.3">
      <c r="B40" s="17"/>
      <c r="C40" s="17"/>
      <c r="D40" s="17"/>
      <c r="E40" s="17"/>
      <c r="F40" s="17"/>
      <c r="G40" s="17"/>
      <c r="H40" s="17"/>
      <c r="I40" s="22"/>
      <c r="L40" s="16"/>
    </row>
    <row r="41" spans="1:13" x14ac:dyDescent="0.3">
      <c r="I41" s="17"/>
      <c r="J41" s="17"/>
      <c r="K41" s="17"/>
      <c r="L41" s="17"/>
    </row>
    <row r="43" spans="1:13" x14ac:dyDescent="0.3">
      <c r="A43" s="29" t="s">
        <v>695</v>
      </c>
      <c r="B43" s="29"/>
      <c r="C43" s="29"/>
      <c r="D43" s="29"/>
      <c r="E43" s="29"/>
      <c r="F43" s="29"/>
      <c r="G43" s="29"/>
      <c r="H43" s="29"/>
      <c r="I43" s="29"/>
      <c r="J43" s="29"/>
    </row>
    <row r="44" spans="1:13" ht="15" thickBot="1" x14ac:dyDescent="0.35">
      <c r="A44" s="26"/>
      <c r="B44" s="26"/>
      <c r="C44" s="26"/>
      <c r="D44" s="26"/>
      <c r="E44" s="26"/>
      <c r="F44" s="26"/>
      <c r="G44" s="26"/>
      <c r="H44" s="24"/>
      <c r="I44" s="24"/>
      <c r="J44" s="24"/>
    </row>
    <row r="45" spans="1:13" x14ac:dyDescent="0.3">
      <c r="A45" s="20" t="s">
        <v>36</v>
      </c>
      <c r="B45" s="20"/>
      <c r="C45" s="48" t="s">
        <v>360</v>
      </c>
      <c r="E45" s="52"/>
      <c r="F45" s="49" t="s">
        <v>26</v>
      </c>
      <c r="G45" s="52"/>
      <c r="H45" s="49" t="s">
        <v>275</v>
      </c>
      <c r="I45" s="49"/>
      <c r="J45" s="49"/>
    </row>
    <row r="46" spans="1:13" ht="12" customHeight="1" x14ac:dyDescent="0.3">
      <c r="A46" s="71" t="s">
        <v>639</v>
      </c>
      <c r="B46" s="71"/>
      <c r="C46" s="112" t="s">
        <v>692</v>
      </c>
      <c r="D46" s="71"/>
      <c r="E46" s="12"/>
      <c r="F46" s="113">
        <v>11051</v>
      </c>
      <c r="G46" s="22"/>
      <c r="H46" s="79">
        <f>F46/F$51*100</f>
        <v>84.513612725604162</v>
      </c>
      <c r="I46" s="22"/>
      <c r="J46" s="100" t="s">
        <v>282</v>
      </c>
    </row>
    <row r="47" spans="1:13" ht="12" customHeight="1" x14ac:dyDescent="0.3">
      <c r="A47" s="13" t="s">
        <v>696</v>
      </c>
      <c r="B47" s="13"/>
      <c r="C47" s="122" t="s">
        <v>692</v>
      </c>
      <c r="D47" s="13"/>
      <c r="E47" s="13"/>
      <c r="F47" s="23">
        <v>589</v>
      </c>
      <c r="G47" s="23"/>
      <c r="H47" s="34">
        <f t="shared" ref="H47:H50" si="6">F47/F$51*100</f>
        <v>4.5044356072193326</v>
      </c>
      <c r="I47" s="23"/>
      <c r="J47" s="13" t="s">
        <v>84</v>
      </c>
      <c r="M47" s="128"/>
    </row>
    <row r="48" spans="1:13" ht="12" customHeight="1" x14ac:dyDescent="0.3">
      <c r="A48" s="13" t="s">
        <v>697</v>
      </c>
      <c r="B48" s="13"/>
      <c r="C48" s="74" t="s">
        <v>691</v>
      </c>
      <c r="D48" s="13"/>
      <c r="E48" s="13"/>
      <c r="F48" s="114">
        <v>106</v>
      </c>
      <c r="G48" s="23"/>
      <c r="H48" s="34">
        <f t="shared" si="6"/>
        <v>0.81064545732639948</v>
      </c>
      <c r="I48" s="23"/>
      <c r="J48" s="23"/>
      <c r="K48" s="16"/>
      <c r="L48" s="12"/>
      <c r="M48" s="128"/>
    </row>
    <row r="49" spans="1:13" ht="12" customHeight="1" x14ac:dyDescent="0.3">
      <c r="A49" s="13" t="s">
        <v>698</v>
      </c>
      <c r="B49" s="13"/>
      <c r="C49" s="74" t="s">
        <v>691</v>
      </c>
      <c r="D49" s="13"/>
      <c r="E49" s="13"/>
      <c r="F49" s="23">
        <v>252</v>
      </c>
      <c r="G49" s="23"/>
      <c r="H49" s="34">
        <f t="shared" si="6"/>
        <v>1.9271948608137044</v>
      </c>
      <c r="I49" s="23"/>
      <c r="J49" s="23"/>
      <c r="K49" s="14"/>
      <c r="M49" s="128"/>
    </row>
    <row r="50" spans="1:13" ht="12" customHeight="1" x14ac:dyDescent="0.3">
      <c r="A50" s="13" t="s">
        <v>693</v>
      </c>
      <c r="B50" s="13"/>
      <c r="C50" s="74" t="s">
        <v>428</v>
      </c>
      <c r="D50" s="13"/>
      <c r="E50" s="13"/>
      <c r="F50" s="114">
        <v>1078</v>
      </c>
      <c r="G50" s="23"/>
      <c r="H50" s="34">
        <f t="shared" si="6"/>
        <v>8.2441113490364017</v>
      </c>
      <c r="I50" s="23"/>
      <c r="J50" s="23"/>
      <c r="K50" s="14"/>
      <c r="M50" s="128"/>
    </row>
    <row r="51" spans="1:13" ht="12" customHeight="1" thickBot="1" x14ac:dyDescent="0.35">
      <c r="A51" s="26" t="s">
        <v>283</v>
      </c>
      <c r="B51" s="24"/>
      <c r="C51" s="115"/>
      <c r="D51" s="24"/>
      <c r="E51" s="24"/>
      <c r="F51" s="27">
        <f>SUM(F46:F50)</f>
        <v>13076</v>
      </c>
      <c r="G51" s="25"/>
      <c r="H51" s="36">
        <f>SUM(H46:H50)</f>
        <v>100</v>
      </c>
      <c r="I51" s="25"/>
      <c r="J51" s="25"/>
      <c r="K51" s="14"/>
      <c r="M51" s="128"/>
    </row>
    <row r="52" spans="1:13" ht="12" customHeight="1" x14ac:dyDescent="0.3">
      <c r="A52" s="17" t="s">
        <v>689</v>
      </c>
      <c r="B52" s="17"/>
      <c r="C52" s="17"/>
      <c r="D52" s="17"/>
      <c r="E52" s="17"/>
      <c r="F52" s="17"/>
      <c r="G52" s="17"/>
      <c r="H52" s="17"/>
      <c r="I52" s="17"/>
      <c r="J52" s="17"/>
      <c r="K52" s="14"/>
      <c r="M52" s="74"/>
    </row>
    <row r="53" spans="1:13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4"/>
    </row>
    <row r="54" spans="1:13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4"/>
    </row>
    <row r="55" spans="1:13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4"/>
    </row>
    <row r="56" spans="1:13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4"/>
    </row>
    <row r="57" spans="1:13" x14ac:dyDescent="0.3">
      <c r="K57" s="17"/>
      <c r="L57" s="17"/>
    </row>
    <row r="58" spans="1:13" x14ac:dyDescent="0.3">
      <c r="B58" s="17"/>
      <c r="C58" s="17"/>
      <c r="D58" s="17"/>
      <c r="E58" s="17"/>
      <c r="F58" s="17"/>
      <c r="G58" s="17"/>
      <c r="H58" s="17"/>
      <c r="I58" s="23"/>
      <c r="J58" s="23"/>
      <c r="K58" s="14"/>
    </row>
    <row r="59" spans="1:13" x14ac:dyDescent="0.3">
      <c r="A59" s="12"/>
      <c r="B59" s="67"/>
      <c r="C59" s="67"/>
      <c r="D59" s="67"/>
      <c r="G59" s="22"/>
      <c r="H59" s="22"/>
      <c r="I59" s="22"/>
      <c r="J59" s="22"/>
      <c r="K59" s="16"/>
    </row>
    <row r="61" spans="1:13" x14ac:dyDescent="0.3">
      <c r="I61" s="17"/>
      <c r="J61" s="17"/>
      <c r="K61" s="17"/>
      <c r="L61" s="17"/>
    </row>
    <row r="72" spans="1:4" x14ac:dyDescent="0.3">
      <c r="A72" s="17" t="s">
        <v>689</v>
      </c>
      <c r="B72" s="17"/>
      <c r="C72" s="17"/>
      <c r="D72" s="17"/>
    </row>
    <row r="73" spans="1:4" x14ac:dyDescent="0.3">
      <c r="A73" s="17"/>
      <c r="B73" s="17"/>
      <c r="C73" s="17"/>
      <c r="D73" s="17"/>
    </row>
    <row r="74" spans="1:4" x14ac:dyDescent="0.3">
      <c r="A74" s="29" t="s">
        <v>699</v>
      </c>
    </row>
    <row r="86" spans="1:1" x14ac:dyDescent="0.3">
      <c r="A86" s="17"/>
    </row>
    <row r="87" spans="1:1" x14ac:dyDescent="0.3">
      <c r="A87" s="17" t="s">
        <v>689</v>
      </c>
    </row>
    <row r="88" spans="1:1" x14ac:dyDescent="0.3">
      <c r="A88" s="17"/>
    </row>
    <row r="101" spans="1:1" x14ac:dyDescent="0.3">
      <c r="A101" s="17" t="s">
        <v>689</v>
      </c>
    </row>
  </sheetData>
  <mergeCells count="5">
    <mergeCell ref="B3:E3"/>
    <mergeCell ref="N3:P3"/>
    <mergeCell ref="B16:F16"/>
    <mergeCell ref="H16:K16"/>
    <mergeCell ref="F3:L3"/>
  </mergeCells>
  <pageMargins left="0.7" right="0.7" top="0.75" bottom="0.75" header="0.3" footer="0.3"/>
  <pageSetup paperSize="9" orientation="portrait" r:id="rId1"/>
  <ignoredErrors>
    <ignoredError sqref="C36 H6:L6 B10:F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showGridLines="0" zoomScaleNormal="100" workbookViewId="0">
      <selection activeCell="L8" sqref="L8"/>
    </sheetView>
  </sheetViews>
  <sheetFormatPr defaultRowHeight="14.4" x14ac:dyDescent="0.3"/>
  <cols>
    <col min="1" max="1" width="9.109375" customWidth="1"/>
  </cols>
  <sheetData>
    <row r="1" spans="1:10" x14ac:dyDescent="0.3">
      <c r="A1" s="136" t="s">
        <v>252</v>
      </c>
      <c r="B1" s="136"/>
      <c r="C1" s="136"/>
      <c r="D1" s="136"/>
      <c r="E1" s="136"/>
    </row>
    <row r="2" spans="1:10" ht="15" thickBot="1" x14ac:dyDescent="0.35">
      <c r="A2" s="45"/>
    </row>
    <row r="3" spans="1:10" x14ac:dyDescent="0.3">
      <c r="A3" s="48" t="s">
        <v>372</v>
      </c>
      <c r="B3" s="48"/>
      <c r="C3" s="137" t="s">
        <v>86</v>
      </c>
      <c r="D3" s="137"/>
      <c r="E3" s="47"/>
    </row>
    <row r="4" spans="1:10" ht="15" customHeight="1" x14ac:dyDescent="0.3">
      <c r="A4" s="58" t="s">
        <v>241</v>
      </c>
      <c r="B4" s="58"/>
      <c r="C4" s="13"/>
      <c r="D4" s="96">
        <v>22718.17</v>
      </c>
      <c r="E4" s="65"/>
      <c r="F4" s="76"/>
    </row>
    <row r="5" spans="1:10" x14ac:dyDescent="0.3">
      <c r="A5" s="13" t="s">
        <v>242</v>
      </c>
      <c r="B5" s="13"/>
      <c r="C5" s="13"/>
      <c r="D5" s="96">
        <v>21784</v>
      </c>
      <c r="E5" s="65"/>
      <c r="F5" s="65"/>
    </row>
    <row r="6" spans="1:10" x14ac:dyDescent="0.3">
      <c r="A6" s="12" t="s">
        <v>227</v>
      </c>
      <c r="B6" s="12"/>
      <c r="C6" s="12"/>
      <c r="D6" s="98">
        <v>20371.5</v>
      </c>
      <c r="E6" s="65"/>
      <c r="F6" s="65"/>
      <c r="G6" s="134"/>
      <c r="H6" s="134"/>
      <c r="I6" s="134"/>
      <c r="J6" s="13"/>
    </row>
    <row r="7" spans="1:10" x14ac:dyDescent="0.3">
      <c r="A7" s="13" t="s">
        <v>243</v>
      </c>
      <c r="B7" s="13"/>
      <c r="C7" s="13"/>
      <c r="D7" s="96">
        <v>11357.5</v>
      </c>
      <c r="E7" s="65"/>
      <c r="F7" s="65"/>
      <c r="G7" s="13"/>
      <c r="H7" s="13"/>
      <c r="I7" s="135"/>
      <c r="J7" s="135"/>
    </row>
    <row r="8" spans="1:10" x14ac:dyDescent="0.3">
      <c r="A8" s="13" t="s">
        <v>244</v>
      </c>
      <c r="B8" s="13"/>
      <c r="C8" s="13"/>
      <c r="D8" s="96">
        <v>10896.67</v>
      </c>
      <c r="E8" s="65"/>
      <c r="F8" s="65"/>
      <c r="G8" s="13"/>
      <c r="H8" s="13"/>
    </row>
    <row r="9" spans="1:10" x14ac:dyDescent="0.3">
      <c r="A9" s="13" t="s">
        <v>245</v>
      </c>
      <c r="B9" s="13"/>
      <c r="C9" s="13"/>
      <c r="D9" s="96">
        <v>10185</v>
      </c>
      <c r="E9" s="65"/>
      <c r="F9" s="65"/>
      <c r="G9" s="13"/>
      <c r="H9" s="13"/>
    </row>
    <row r="10" spans="1:10" x14ac:dyDescent="0.3">
      <c r="A10" s="13" t="s">
        <v>147</v>
      </c>
      <c r="B10" s="13"/>
      <c r="C10" s="13"/>
      <c r="D10" s="96">
        <v>7805.5</v>
      </c>
      <c r="E10" s="65"/>
      <c r="F10" s="65"/>
      <c r="G10" s="13"/>
      <c r="H10" s="13"/>
    </row>
    <row r="11" spans="1:10" x14ac:dyDescent="0.3">
      <c r="A11" s="13" t="s">
        <v>205</v>
      </c>
      <c r="B11" s="13"/>
      <c r="C11" s="13"/>
      <c r="D11" s="96">
        <v>7573.5</v>
      </c>
      <c r="E11" s="65"/>
      <c r="F11" s="65"/>
      <c r="G11" s="13"/>
      <c r="H11" s="13"/>
    </row>
    <row r="12" spans="1:10" x14ac:dyDescent="0.3">
      <c r="A12" s="13" t="s">
        <v>192</v>
      </c>
      <c r="B12" s="13"/>
      <c r="C12" s="13"/>
      <c r="D12" s="96">
        <v>7264.66</v>
      </c>
      <c r="E12" s="65"/>
      <c r="F12" s="17" t="s">
        <v>434</v>
      </c>
      <c r="G12" s="13"/>
      <c r="H12" s="13"/>
    </row>
    <row r="13" spans="1:10" x14ac:dyDescent="0.3">
      <c r="A13" s="13" t="s">
        <v>233</v>
      </c>
      <c r="B13" s="13"/>
      <c r="C13" s="13"/>
      <c r="D13" s="96">
        <v>6807.33</v>
      </c>
      <c r="E13" s="65"/>
      <c r="F13" s="94" t="s">
        <v>479</v>
      </c>
      <c r="H13" s="13"/>
    </row>
    <row r="14" spans="1:10" x14ac:dyDescent="0.3">
      <c r="A14" s="13" t="s">
        <v>247</v>
      </c>
      <c r="B14" s="13"/>
      <c r="C14" s="13"/>
      <c r="D14" s="96">
        <v>5741</v>
      </c>
      <c r="E14" s="65"/>
      <c r="F14" s="17" t="s">
        <v>336</v>
      </c>
      <c r="H14" s="13"/>
    </row>
    <row r="15" spans="1:10" x14ac:dyDescent="0.3">
      <c r="A15" s="13" t="s">
        <v>248</v>
      </c>
      <c r="B15" s="13"/>
      <c r="C15" s="13"/>
      <c r="D15" s="96">
        <v>5681.83</v>
      </c>
      <c r="E15" s="65"/>
      <c r="G15" s="13"/>
      <c r="H15" s="13"/>
    </row>
    <row r="16" spans="1:10" x14ac:dyDescent="0.3">
      <c r="A16" s="13" t="s">
        <v>249</v>
      </c>
      <c r="B16" s="13"/>
      <c r="C16" s="13"/>
      <c r="D16" s="96">
        <v>5447.67</v>
      </c>
      <c r="E16" s="65"/>
    </row>
    <row r="17" spans="1:6" x14ac:dyDescent="0.3">
      <c r="A17" s="13" t="s">
        <v>126</v>
      </c>
      <c r="B17" s="13"/>
      <c r="C17" s="13"/>
      <c r="D17" s="96">
        <v>5134.75</v>
      </c>
      <c r="E17" s="65"/>
      <c r="F17" s="65"/>
    </row>
    <row r="18" spans="1:6" x14ac:dyDescent="0.3">
      <c r="A18" s="13" t="s">
        <v>250</v>
      </c>
      <c r="B18" s="13"/>
      <c r="C18" s="13"/>
      <c r="D18" s="96">
        <v>4543.13</v>
      </c>
      <c r="E18" s="65"/>
      <c r="F18" s="65"/>
    </row>
    <row r="19" spans="1:6" x14ac:dyDescent="0.3">
      <c r="A19" s="13" t="s">
        <v>204</v>
      </c>
      <c r="B19" s="13"/>
      <c r="C19" s="13"/>
      <c r="D19" s="96">
        <v>4358.13</v>
      </c>
      <c r="E19" s="65"/>
      <c r="F19" s="65"/>
    </row>
    <row r="20" spans="1:6" ht="15" thickBot="1" x14ac:dyDescent="0.35">
      <c r="A20" s="24" t="s">
        <v>228</v>
      </c>
      <c r="B20" s="24"/>
      <c r="C20" s="24"/>
      <c r="D20" s="97">
        <v>4077.9</v>
      </c>
      <c r="E20" s="65"/>
      <c r="F20" s="65"/>
    </row>
    <row r="21" spans="1:6" x14ac:dyDescent="0.3">
      <c r="A21" s="17" t="s">
        <v>471</v>
      </c>
      <c r="F21" s="65"/>
    </row>
    <row r="22" spans="1:6" x14ac:dyDescent="0.3">
      <c r="A22" s="17" t="s">
        <v>251</v>
      </c>
    </row>
    <row r="24" spans="1:6" x14ac:dyDescent="0.3">
      <c r="F24" s="13"/>
    </row>
    <row r="25" spans="1:6" x14ac:dyDescent="0.3">
      <c r="F25" s="13"/>
    </row>
    <row r="26" spans="1:6" x14ac:dyDescent="0.3">
      <c r="F26" s="13"/>
    </row>
    <row r="27" spans="1:6" x14ac:dyDescent="0.3">
      <c r="F27" s="13"/>
    </row>
    <row r="28" spans="1:6" x14ac:dyDescent="0.3">
      <c r="F28" s="13"/>
    </row>
    <row r="29" spans="1:6" x14ac:dyDescent="0.3">
      <c r="F29" s="13"/>
    </row>
    <row r="30" spans="1:6" x14ac:dyDescent="0.3">
      <c r="F30" s="13"/>
    </row>
    <row r="31" spans="1:6" x14ac:dyDescent="0.3">
      <c r="F31" s="13"/>
    </row>
    <row r="32" spans="1:6" x14ac:dyDescent="0.3">
      <c r="F32" s="13"/>
    </row>
    <row r="33" spans="6:8" x14ac:dyDescent="0.3">
      <c r="F33" s="13"/>
    </row>
    <row r="34" spans="6:8" x14ac:dyDescent="0.3">
      <c r="F34" s="13"/>
    </row>
    <row r="35" spans="6:8" x14ac:dyDescent="0.3">
      <c r="F35" s="13"/>
      <c r="G35" s="13"/>
      <c r="H35" s="13"/>
    </row>
    <row r="43" spans="6:8" ht="21" customHeight="1" x14ac:dyDescent="0.3"/>
  </sheetData>
  <mergeCells count="4">
    <mergeCell ref="C3:D3"/>
    <mergeCell ref="A1:E1"/>
    <mergeCell ref="G6:I6"/>
    <mergeCell ref="I7:J7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298C-7ED7-4339-B9A5-9214141ED57A}">
  <dimension ref="A1:R107"/>
  <sheetViews>
    <sheetView showGridLines="0" tabSelected="1" workbookViewId="0">
      <selection activeCell="Y19" sqref="Y19"/>
    </sheetView>
  </sheetViews>
  <sheetFormatPr defaultRowHeight="14.4" x14ac:dyDescent="0.3"/>
  <cols>
    <col min="1" max="1" width="15.44140625" customWidth="1"/>
    <col min="3" max="3" width="7.88671875" customWidth="1"/>
    <col min="4" max="4" width="9.109375" customWidth="1"/>
    <col min="5" max="5" width="1.33203125" customWidth="1"/>
    <col min="6" max="6" width="7.88671875" customWidth="1"/>
    <col min="7" max="7" width="0.88671875" customWidth="1"/>
    <col min="8" max="8" width="6.5546875" customWidth="1"/>
    <col min="9" max="9" width="1" customWidth="1"/>
    <col min="10" max="12" width="8" customWidth="1"/>
    <col min="13" max="13" width="6.5546875" customWidth="1"/>
  </cols>
  <sheetData>
    <row r="1" spans="1:18" x14ac:dyDescent="0.3">
      <c r="A1" s="74" t="s">
        <v>727</v>
      </c>
    </row>
    <row r="2" spans="1:18" ht="28.5" customHeight="1" x14ac:dyDescent="0.3">
      <c r="A2" s="29" t="s">
        <v>700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8" ht="5.25" customHeight="1" thickBot="1" x14ac:dyDescent="0.35">
      <c r="A3" s="41"/>
      <c r="B3" s="41"/>
      <c r="C3" s="41"/>
      <c r="D3" s="8"/>
      <c r="E3" s="41"/>
      <c r="F3" s="41"/>
      <c r="G3" s="41"/>
      <c r="H3" s="41"/>
      <c r="I3" s="41"/>
      <c r="J3" s="41"/>
    </row>
    <row r="4" spans="1:18" ht="15" customHeight="1" x14ac:dyDescent="0.3">
      <c r="A4" s="13"/>
      <c r="B4" s="141" t="s">
        <v>19</v>
      </c>
      <c r="C4" s="141"/>
      <c r="D4" s="141"/>
      <c r="E4" s="134"/>
      <c r="F4" s="142" t="s">
        <v>20</v>
      </c>
      <c r="G4" s="142"/>
      <c r="H4" s="142"/>
      <c r="I4" s="142"/>
      <c r="J4" s="142"/>
      <c r="K4" s="142"/>
      <c r="L4" s="142"/>
      <c r="M4" s="117"/>
      <c r="N4" s="142" t="s">
        <v>274</v>
      </c>
      <c r="O4" s="142"/>
      <c r="P4" s="142"/>
    </row>
    <row r="5" spans="1:18" x14ac:dyDescent="0.3">
      <c r="A5" s="13"/>
      <c r="B5" s="19" t="s">
        <v>17</v>
      </c>
      <c r="C5" s="19" t="s">
        <v>270</v>
      </c>
      <c r="D5" s="19" t="s">
        <v>271</v>
      </c>
      <c r="F5" s="19" t="s">
        <v>17</v>
      </c>
      <c r="H5" s="19" t="s">
        <v>270</v>
      </c>
      <c r="I5" s="131"/>
      <c r="J5" s="19" t="s">
        <v>271</v>
      </c>
      <c r="K5" s="19" t="s">
        <v>730</v>
      </c>
      <c r="L5" s="19" t="s">
        <v>731</v>
      </c>
      <c r="N5" s="19" t="s">
        <v>17</v>
      </c>
      <c r="O5" s="19" t="s">
        <v>270</v>
      </c>
      <c r="P5" s="19" t="s">
        <v>271</v>
      </c>
    </row>
    <row r="6" spans="1:18" x14ac:dyDescent="0.3">
      <c r="A6" s="20"/>
      <c r="B6" s="21"/>
      <c r="C6" s="21"/>
      <c r="D6" s="21"/>
      <c r="E6" s="2"/>
      <c r="F6" s="21"/>
      <c r="G6" s="2"/>
      <c r="H6" s="21"/>
      <c r="I6" s="2"/>
      <c r="J6" s="20"/>
      <c r="K6" s="21" t="s">
        <v>729</v>
      </c>
      <c r="L6" s="21" t="s">
        <v>729</v>
      </c>
      <c r="M6" s="2"/>
      <c r="N6" s="21"/>
      <c r="O6" s="21"/>
      <c r="P6" s="21"/>
    </row>
    <row r="7" spans="1:18" x14ac:dyDescent="0.3">
      <c r="A7" s="12" t="s">
        <v>46</v>
      </c>
      <c r="B7" s="22">
        <v>21557</v>
      </c>
      <c r="C7" s="22">
        <v>11070</v>
      </c>
      <c r="D7" s="22">
        <v>10487</v>
      </c>
      <c r="E7" s="13"/>
      <c r="F7" s="22">
        <v>12869</v>
      </c>
      <c r="G7" s="13"/>
      <c r="H7" s="22">
        <f>SUM(H8:H9)</f>
        <v>7020</v>
      </c>
      <c r="I7" s="22">
        <f t="shared" ref="I7:J7" si="0">SUM(I8:I9)</f>
        <v>0</v>
      </c>
      <c r="J7" s="22">
        <f t="shared" si="0"/>
        <v>5849</v>
      </c>
      <c r="K7" s="22">
        <f t="shared" ref="K7" si="1">SUM(K8:K9)</f>
        <v>4416</v>
      </c>
      <c r="L7" s="22">
        <f t="shared" ref="L7" si="2">SUM(L8:L9)</f>
        <v>8453</v>
      </c>
      <c r="M7" s="13"/>
      <c r="N7" s="16">
        <v>59.697546040729236</v>
      </c>
      <c r="O7" s="16">
        <v>63.414634146341463</v>
      </c>
      <c r="P7" s="16">
        <v>55.77381519977115</v>
      </c>
      <c r="R7" s="5"/>
    </row>
    <row r="8" spans="1:18" x14ac:dyDescent="0.3">
      <c r="A8" s="13" t="s">
        <v>16</v>
      </c>
      <c r="B8" s="23">
        <v>8340</v>
      </c>
      <c r="C8" s="23">
        <v>4481</v>
      </c>
      <c r="D8" s="23">
        <v>3859</v>
      </c>
      <c r="E8" s="13"/>
      <c r="F8" s="23">
        <v>4892</v>
      </c>
      <c r="G8" s="13"/>
      <c r="H8" s="23">
        <v>2894</v>
      </c>
      <c r="I8" s="23"/>
      <c r="J8" s="23">
        <v>1998</v>
      </c>
      <c r="K8" s="23">
        <v>1988</v>
      </c>
      <c r="L8" s="23">
        <v>2904</v>
      </c>
      <c r="M8" s="13"/>
      <c r="N8" s="14">
        <v>58.657074340527579</v>
      </c>
      <c r="O8" s="14">
        <v>64.58379825931712</v>
      </c>
      <c r="P8" s="14">
        <v>51.775071261984976</v>
      </c>
      <c r="R8" s="5"/>
    </row>
    <row r="9" spans="1:18" x14ac:dyDescent="0.3">
      <c r="A9" s="13" t="s">
        <v>269</v>
      </c>
      <c r="B9" s="23">
        <v>13217</v>
      </c>
      <c r="C9" s="23">
        <v>6589</v>
      </c>
      <c r="D9" s="23">
        <v>6628</v>
      </c>
      <c r="E9" s="13"/>
      <c r="F9" s="23">
        <v>7977</v>
      </c>
      <c r="G9" s="13"/>
      <c r="H9" s="23">
        <v>4126</v>
      </c>
      <c r="I9" s="23"/>
      <c r="J9" s="23">
        <v>3851</v>
      </c>
      <c r="K9" s="23">
        <v>2428</v>
      </c>
      <c r="L9" s="23">
        <v>5549</v>
      </c>
      <c r="M9" s="132"/>
      <c r="N9" s="14">
        <v>60.354089430279188</v>
      </c>
      <c r="O9" s="14">
        <v>62.619517377447266</v>
      </c>
      <c r="P9" s="14">
        <v>58.101991550995777</v>
      </c>
      <c r="R9" s="5"/>
    </row>
    <row r="10" spans="1:18" x14ac:dyDescent="0.3">
      <c r="A10" s="13" t="s">
        <v>732</v>
      </c>
      <c r="B10" s="23">
        <v>6679</v>
      </c>
      <c r="C10" s="23">
        <v>3859</v>
      </c>
      <c r="D10" s="23">
        <v>2820</v>
      </c>
      <c r="E10" s="13"/>
      <c r="F10" s="23">
        <v>641</v>
      </c>
      <c r="G10" s="13"/>
      <c r="H10" s="23">
        <v>404</v>
      </c>
      <c r="I10" s="23"/>
      <c r="J10" s="23">
        <v>237</v>
      </c>
      <c r="K10" s="23">
        <v>541</v>
      </c>
      <c r="L10" s="23">
        <v>100</v>
      </c>
      <c r="M10" s="132"/>
      <c r="N10" s="14">
        <v>9.5972450965713421</v>
      </c>
      <c r="O10" s="14">
        <v>10.469033428349313</v>
      </c>
      <c r="P10" s="14">
        <v>8.4042553191489358</v>
      </c>
      <c r="R10" s="5"/>
    </row>
    <row r="11" spans="1:18" ht="15" thickBot="1" x14ac:dyDescent="0.35">
      <c r="A11" s="24" t="s">
        <v>733</v>
      </c>
      <c r="B11" s="25">
        <f>SUM(B8:B10)</f>
        <v>28236</v>
      </c>
      <c r="C11" s="25">
        <f t="shared" ref="C11:L11" si="3">SUM(C8:C10)</f>
        <v>14929</v>
      </c>
      <c r="D11" s="25">
        <f t="shared" si="3"/>
        <v>13307</v>
      </c>
      <c r="E11" s="25">
        <f t="shared" si="3"/>
        <v>0</v>
      </c>
      <c r="F11" s="25">
        <f t="shared" si="3"/>
        <v>13510</v>
      </c>
      <c r="G11" s="25">
        <f t="shared" si="3"/>
        <v>0</v>
      </c>
      <c r="H11" s="25">
        <f t="shared" si="3"/>
        <v>7424</v>
      </c>
      <c r="I11" s="25">
        <f t="shared" si="3"/>
        <v>0</v>
      </c>
      <c r="J11" s="25">
        <f t="shared" si="3"/>
        <v>6086</v>
      </c>
      <c r="K11" s="25">
        <f t="shared" si="3"/>
        <v>4957</v>
      </c>
      <c r="L11" s="25">
        <f t="shared" si="3"/>
        <v>8553</v>
      </c>
      <c r="M11" s="130"/>
      <c r="N11" s="43">
        <v>47.8467204986542</v>
      </c>
      <c r="O11" s="43">
        <v>49.72871592203095</v>
      </c>
      <c r="P11" s="43">
        <v>45.735327271360937</v>
      </c>
      <c r="R11" s="5"/>
    </row>
    <row r="12" spans="1:18" x14ac:dyDescent="0.3">
      <c r="A12" s="17" t="s">
        <v>703</v>
      </c>
      <c r="B12" s="17"/>
      <c r="C12" s="17"/>
      <c r="D12" s="17"/>
      <c r="E12" s="17"/>
      <c r="F12" s="123"/>
      <c r="G12" s="17"/>
      <c r="H12" s="17"/>
      <c r="I12" s="17"/>
      <c r="J12" s="17"/>
      <c r="K12" s="17"/>
      <c r="L12" s="17"/>
    </row>
    <row r="13" spans="1:18" ht="7.5" customHeight="1" x14ac:dyDescent="0.3"/>
    <row r="14" spans="1:18" x14ac:dyDescent="0.3">
      <c r="A14" s="29" t="s">
        <v>701</v>
      </c>
    </row>
    <row r="15" spans="1:18" ht="2.25" customHeight="1" thickBot="1" x14ac:dyDescent="0.3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8" x14ac:dyDescent="0.3">
      <c r="A16" s="13" t="s">
        <v>0</v>
      </c>
      <c r="B16" s="142" t="s">
        <v>26</v>
      </c>
      <c r="C16" s="142"/>
      <c r="D16" s="142"/>
      <c r="E16" s="142"/>
      <c r="F16" s="142"/>
      <c r="G16" s="142"/>
      <c r="H16" s="142"/>
      <c r="J16" s="142" t="s">
        <v>275</v>
      </c>
      <c r="K16" s="142"/>
      <c r="L16" s="142"/>
      <c r="M16" s="142"/>
    </row>
    <row r="17" spans="1:15" ht="36" x14ac:dyDescent="0.3">
      <c r="A17" s="31"/>
      <c r="B17" s="32" t="s">
        <v>17</v>
      </c>
      <c r="C17" s="33" t="s">
        <v>720</v>
      </c>
      <c r="D17" s="33" t="s">
        <v>692</v>
      </c>
      <c r="E17" s="2"/>
      <c r="F17" s="33" t="s">
        <v>417</v>
      </c>
      <c r="G17" s="2"/>
      <c r="H17" s="33" t="s">
        <v>728</v>
      </c>
      <c r="I17" s="2"/>
      <c r="J17" s="33" t="s">
        <v>720</v>
      </c>
      <c r="K17" s="33" t="s">
        <v>692</v>
      </c>
      <c r="L17" s="33" t="s">
        <v>417</v>
      </c>
      <c r="M17" s="33" t="s">
        <v>728</v>
      </c>
    </row>
    <row r="18" spans="1:15" ht="12" customHeight="1" x14ac:dyDescent="0.3">
      <c r="A18" s="13" t="s">
        <v>1</v>
      </c>
      <c r="B18" s="111">
        <f>SUM(C18:H18)</f>
        <v>239</v>
      </c>
      <c r="C18" s="111">
        <v>18</v>
      </c>
      <c r="D18" s="111">
        <v>199</v>
      </c>
      <c r="E18" s="19"/>
      <c r="F18" s="19">
        <v>11</v>
      </c>
      <c r="G18" s="19"/>
      <c r="H18" s="13">
        <v>11</v>
      </c>
      <c r="I18" s="15">
        <f>C18/B18*100</f>
        <v>7.5313807531380759</v>
      </c>
      <c r="J18" s="15">
        <f>C18/B18*100</f>
        <v>7.5313807531380759</v>
      </c>
      <c r="K18" s="15">
        <f>D18/B18*100</f>
        <v>83.26359832635984</v>
      </c>
      <c r="L18" s="15">
        <f>F18/B18*100</f>
        <v>4.6025104602510458</v>
      </c>
      <c r="M18" s="15">
        <f>H18/B18*100</f>
        <v>4.6025104602510458</v>
      </c>
    </row>
    <row r="19" spans="1:15" ht="12" customHeight="1" x14ac:dyDescent="0.3">
      <c r="A19" s="13" t="s">
        <v>2</v>
      </c>
      <c r="B19" s="111">
        <f t="shared" ref="B19:B33" si="4">SUM(C19:H19)</f>
        <v>504</v>
      </c>
      <c r="C19" s="111">
        <v>9</v>
      </c>
      <c r="D19" s="111">
        <v>463</v>
      </c>
      <c r="E19" s="19"/>
      <c r="F19" s="19">
        <v>12</v>
      </c>
      <c r="G19" s="19"/>
      <c r="H19" s="13">
        <v>20</v>
      </c>
      <c r="I19" s="15">
        <f t="shared" ref="I19:I33" si="5">C19/B19*100</f>
        <v>1.7857142857142856</v>
      </c>
      <c r="J19" s="15">
        <f t="shared" ref="J19:J32" si="6">C19/B19*100</f>
        <v>1.7857142857142856</v>
      </c>
      <c r="K19" s="15">
        <f t="shared" ref="K19:K32" si="7">D19/B19*100</f>
        <v>91.865079365079367</v>
      </c>
      <c r="L19" s="15">
        <f t="shared" ref="L19:L32" si="8">F19/B19*100</f>
        <v>2.3809523809523809</v>
      </c>
      <c r="M19" s="15">
        <f t="shared" ref="M19:M32" si="9">H19/B19*100</f>
        <v>3.9682539682539679</v>
      </c>
    </row>
    <row r="20" spans="1:15" ht="12" customHeight="1" x14ac:dyDescent="0.3">
      <c r="A20" s="13" t="s">
        <v>3</v>
      </c>
      <c r="B20" s="111">
        <f t="shared" si="4"/>
        <v>1064</v>
      </c>
      <c r="C20" s="111">
        <v>26</v>
      </c>
      <c r="D20" s="111">
        <v>951</v>
      </c>
      <c r="E20" s="19"/>
      <c r="F20" s="19">
        <v>34</v>
      </c>
      <c r="G20" s="19"/>
      <c r="H20" s="13">
        <v>53</v>
      </c>
      <c r="I20" s="15">
        <f t="shared" si="5"/>
        <v>2.4436090225563909</v>
      </c>
      <c r="J20" s="15">
        <f t="shared" si="6"/>
        <v>2.4436090225563909</v>
      </c>
      <c r="K20" s="15">
        <f t="shared" si="7"/>
        <v>89.379699248120303</v>
      </c>
      <c r="L20" s="15">
        <f t="shared" si="8"/>
        <v>3.1954887218045109</v>
      </c>
      <c r="M20" s="15">
        <f t="shared" si="9"/>
        <v>4.981203007518797</v>
      </c>
    </row>
    <row r="21" spans="1:15" ht="12" customHeight="1" x14ac:dyDescent="0.3">
      <c r="A21" s="13" t="s">
        <v>4</v>
      </c>
      <c r="B21" s="111">
        <f t="shared" si="4"/>
        <v>218</v>
      </c>
      <c r="C21" s="111">
        <v>8</v>
      </c>
      <c r="D21" s="111">
        <v>194</v>
      </c>
      <c r="E21" s="19"/>
      <c r="F21" s="19">
        <v>2</v>
      </c>
      <c r="G21" s="19"/>
      <c r="H21" s="13">
        <v>14</v>
      </c>
      <c r="I21" s="15">
        <f t="shared" si="5"/>
        <v>3.669724770642202</v>
      </c>
      <c r="J21" s="15">
        <f t="shared" si="6"/>
        <v>3.669724770642202</v>
      </c>
      <c r="K21" s="15">
        <f t="shared" si="7"/>
        <v>88.9908256880734</v>
      </c>
      <c r="L21" s="15">
        <f t="shared" si="8"/>
        <v>0.91743119266055051</v>
      </c>
      <c r="M21" s="15">
        <f t="shared" si="9"/>
        <v>6.4220183486238538</v>
      </c>
    </row>
    <row r="22" spans="1:15" ht="12" customHeight="1" x14ac:dyDescent="0.3">
      <c r="A22" s="13" t="s">
        <v>5</v>
      </c>
      <c r="B22" s="111">
        <f t="shared" si="4"/>
        <v>239</v>
      </c>
      <c r="C22" s="111">
        <v>7</v>
      </c>
      <c r="D22" s="111">
        <v>207</v>
      </c>
      <c r="E22" s="19"/>
      <c r="F22" s="19">
        <v>18</v>
      </c>
      <c r="G22" s="19"/>
      <c r="H22" s="13">
        <v>7</v>
      </c>
      <c r="I22" s="15">
        <f t="shared" si="5"/>
        <v>2.9288702928870292</v>
      </c>
      <c r="J22" s="15">
        <f t="shared" si="6"/>
        <v>2.9288702928870292</v>
      </c>
      <c r="K22" s="15">
        <f t="shared" si="7"/>
        <v>86.610878661087867</v>
      </c>
      <c r="L22" s="15">
        <f t="shared" si="8"/>
        <v>7.5313807531380759</v>
      </c>
      <c r="M22" s="15">
        <f t="shared" si="9"/>
        <v>2.9288702928870292</v>
      </c>
    </row>
    <row r="23" spans="1:15" ht="12" customHeight="1" x14ac:dyDescent="0.3">
      <c r="A23" s="13" t="s">
        <v>6</v>
      </c>
      <c r="B23" s="111">
        <f t="shared" si="4"/>
        <v>692</v>
      </c>
      <c r="C23" s="111">
        <v>20</v>
      </c>
      <c r="D23" s="111">
        <v>629</v>
      </c>
      <c r="E23" s="19"/>
      <c r="F23" s="19">
        <v>21</v>
      </c>
      <c r="G23" s="19"/>
      <c r="H23" s="13">
        <v>22</v>
      </c>
      <c r="I23" s="15">
        <f t="shared" si="5"/>
        <v>2.8901734104046244</v>
      </c>
      <c r="J23" s="15">
        <f t="shared" si="6"/>
        <v>2.8901734104046244</v>
      </c>
      <c r="K23" s="15">
        <f t="shared" si="7"/>
        <v>90.895953757225428</v>
      </c>
      <c r="L23" s="15">
        <f t="shared" si="8"/>
        <v>3.0346820809248554</v>
      </c>
      <c r="M23" s="15">
        <f t="shared" si="9"/>
        <v>3.1791907514450863</v>
      </c>
      <c r="O23" s="13"/>
    </row>
    <row r="24" spans="1:15" ht="12" customHeight="1" x14ac:dyDescent="0.3">
      <c r="A24" s="13" t="s">
        <v>7</v>
      </c>
      <c r="B24" s="111">
        <f t="shared" si="4"/>
        <v>2404</v>
      </c>
      <c r="C24" s="111">
        <v>73</v>
      </c>
      <c r="D24" s="111">
        <v>2096</v>
      </c>
      <c r="E24" s="19"/>
      <c r="F24" s="19">
        <v>103</v>
      </c>
      <c r="G24" s="19"/>
      <c r="H24" s="13">
        <v>132</v>
      </c>
      <c r="I24" s="15">
        <f t="shared" si="5"/>
        <v>3.0366056572379367</v>
      </c>
      <c r="J24" s="15">
        <f t="shared" si="6"/>
        <v>3.0366056572379367</v>
      </c>
      <c r="K24" s="15">
        <f t="shared" si="7"/>
        <v>87.188019966722123</v>
      </c>
      <c r="L24" s="15">
        <f t="shared" si="8"/>
        <v>4.2845257903494174</v>
      </c>
      <c r="M24" s="15">
        <f t="shared" si="9"/>
        <v>5.4908485856905154</v>
      </c>
      <c r="O24" s="13"/>
    </row>
    <row r="25" spans="1:15" ht="12" customHeight="1" x14ac:dyDescent="0.3">
      <c r="A25" s="13" t="s">
        <v>8</v>
      </c>
      <c r="B25" s="111">
        <f t="shared" si="4"/>
        <v>135</v>
      </c>
      <c r="C25" s="111">
        <v>4</v>
      </c>
      <c r="D25" s="111">
        <v>116</v>
      </c>
      <c r="E25" s="19"/>
      <c r="F25" s="19">
        <v>3</v>
      </c>
      <c r="G25" s="19"/>
      <c r="H25" s="13">
        <v>12</v>
      </c>
      <c r="I25" s="15">
        <f t="shared" si="5"/>
        <v>2.9629629629629632</v>
      </c>
      <c r="J25" s="15">
        <f t="shared" si="6"/>
        <v>2.9629629629629632</v>
      </c>
      <c r="K25" s="15">
        <f t="shared" si="7"/>
        <v>85.925925925925924</v>
      </c>
      <c r="L25" s="15">
        <f t="shared" si="8"/>
        <v>2.2222222222222223</v>
      </c>
      <c r="M25" s="15">
        <f t="shared" si="9"/>
        <v>8.8888888888888893</v>
      </c>
      <c r="O25" s="13"/>
    </row>
    <row r="26" spans="1:15" ht="12" customHeight="1" x14ac:dyDescent="0.3">
      <c r="A26" s="13" t="s">
        <v>9</v>
      </c>
      <c r="B26" s="111">
        <f t="shared" si="4"/>
        <v>143</v>
      </c>
      <c r="C26" s="111">
        <v>11</v>
      </c>
      <c r="D26" s="111">
        <v>113</v>
      </c>
      <c r="E26" s="19"/>
      <c r="F26" s="19">
        <v>10</v>
      </c>
      <c r="G26" s="19"/>
      <c r="H26" s="13">
        <v>9</v>
      </c>
      <c r="I26" s="15">
        <f t="shared" si="5"/>
        <v>7.6923076923076925</v>
      </c>
      <c r="J26" s="15">
        <f t="shared" si="6"/>
        <v>7.6923076923076925</v>
      </c>
      <c r="K26" s="15">
        <f t="shared" si="7"/>
        <v>79.020979020979027</v>
      </c>
      <c r="L26" s="15">
        <f t="shared" si="8"/>
        <v>6.9930069930069934</v>
      </c>
      <c r="M26" s="15">
        <f t="shared" si="9"/>
        <v>6.2937062937062942</v>
      </c>
      <c r="O26" s="13"/>
    </row>
    <row r="27" spans="1:15" ht="12" customHeight="1" x14ac:dyDescent="0.3">
      <c r="A27" s="13" t="s">
        <v>10</v>
      </c>
      <c r="B27" s="111">
        <f t="shared" si="4"/>
        <v>867</v>
      </c>
      <c r="C27" s="111">
        <v>32</v>
      </c>
      <c r="D27" s="111">
        <v>757</v>
      </c>
      <c r="E27" s="19"/>
      <c r="F27" s="19">
        <v>31</v>
      </c>
      <c r="G27" s="19"/>
      <c r="H27" s="13">
        <v>47</v>
      </c>
      <c r="I27" s="15">
        <f t="shared" si="5"/>
        <v>3.6908881199538639</v>
      </c>
      <c r="J27" s="15">
        <f t="shared" si="6"/>
        <v>3.6908881199538639</v>
      </c>
      <c r="K27" s="15">
        <f t="shared" si="7"/>
        <v>87.312572087658594</v>
      </c>
      <c r="L27" s="15">
        <f t="shared" si="8"/>
        <v>3.575547866205306</v>
      </c>
      <c r="M27" s="15">
        <f t="shared" si="9"/>
        <v>5.4209919261822375</v>
      </c>
      <c r="O27" s="13"/>
    </row>
    <row r="28" spans="1:15" ht="12" customHeight="1" x14ac:dyDescent="0.3">
      <c r="A28" s="13" t="s">
        <v>11</v>
      </c>
      <c r="B28" s="111">
        <f t="shared" si="4"/>
        <v>192</v>
      </c>
      <c r="C28" s="111">
        <v>5</v>
      </c>
      <c r="D28" s="111">
        <v>174</v>
      </c>
      <c r="E28" s="19"/>
      <c r="F28" s="19">
        <v>4</v>
      </c>
      <c r="G28" s="19"/>
      <c r="H28" s="13">
        <v>9</v>
      </c>
      <c r="I28" s="15">
        <f t="shared" si="5"/>
        <v>2.604166666666667</v>
      </c>
      <c r="J28" s="15">
        <f t="shared" si="6"/>
        <v>2.604166666666667</v>
      </c>
      <c r="K28" s="15">
        <f t="shared" si="7"/>
        <v>90.625</v>
      </c>
      <c r="L28" s="15">
        <f t="shared" si="8"/>
        <v>2.083333333333333</v>
      </c>
      <c r="M28" s="15">
        <f t="shared" si="9"/>
        <v>4.6875</v>
      </c>
      <c r="O28" s="13"/>
    </row>
    <row r="29" spans="1:15" ht="12" customHeight="1" x14ac:dyDescent="0.3">
      <c r="A29" s="13" t="s">
        <v>12</v>
      </c>
      <c r="B29" s="111">
        <f t="shared" si="4"/>
        <v>736</v>
      </c>
      <c r="C29" s="111">
        <v>16</v>
      </c>
      <c r="D29" s="111">
        <v>652</v>
      </c>
      <c r="E29" s="19"/>
      <c r="F29" s="19">
        <v>28</v>
      </c>
      <c r="G29" s="19"/>
      <c r="H29" s="13">
        <v>40</v>
      </c>
      <c r="I29" s="15">
        <f t="shared" si="5"/>
        <v>2.1739130434782608</v>
      </c>
      <c r="J29" s="15">
        <f t="shared" si="6"/>
        <v>2.1739130434782608</v>
      </c>
      <c r="K29" s="15">
        <f t="shared" si="7"/>
        <v>88.58695652173914</v>
      </c>
      <c r="L29" s="15">
        <f t="shared" si="8"/>
        <v>3.804347826086957</v>
      </c>
      <c r="M29" s="15">
        <f t="shared" si="9"/>
        <v>5.4347826086956523</v>
      </c>
      <c r="O29" s="13"/>
    </row>
    <row r="30" spans="1:15" ht="12" customHeight="1" x14ac:dyDescent="0.3">
      <c r="A30" s="13" t="s">
        <v>13</v>
      </c>
      <c r="B30" s="111">
        <f t="shared" si="4"/>
        <v>55</v>
      </c>
      <c r="C30" s="111">
        <v>1</v>
      </c>
      <c r="D30" s="111">
        <v>52</v>
      </c>
      <c r="E30" s="19"/>
      <c r="F30" s="19">
        <v>1</v>
      </c>
      <c r="G30" s="19"/>
      <c r="H30" s="13">
        <v>1</v>
      </c>
      <c r="I30" s="15">
        <f t="shared" si="5"/>
        <v>1.8181818181818181</v>
      </c>
      <c r="J30" s="15">
        <f t="shared" si="6"/>
        <v>1.8181818181818181</v>
      </c>
      <c r="K30" s="15">
        <f t="shared" si="7"/>
        <v>94.545454545454547</v>
      </c>
      <c r="L30" s="15">
        <f t="shared" si="8"/>
        <v>1.8181818181818181</v>
      </c>
      <c r="M30" s="15">
        <f t="shared" si="9"/>
        <v>1.8181818181818181</v>
      </c>
      <c r="O30" s="13"/>
    </row>
    <row r="31" spans="1:15" ht="12" customHeight="1" x14ac:dyDescent="0.3">
      <c r="A31" s="13" t="s">
        <v>14</v>
      </c>
      <c r="B31" s="111">
        <f t="shared" si="4"/>
        <v>474</v>
      </c>
      <c r="C31" s="111">
        <v>22</v>
      </c>
      <c r="D31" s="111">
        <v>405</v>
      </c>
      <c r="E31" s="19"/>
      <c r="F31" s="19">
        <v>20</v>
      </c>
      <c r="G31" s="19"/>
      <c r="H31" s="13">
        <v>27</v>
      </c>
      <c r="I31" s="15">
        <f t="shared" si="5"/>
        <v>4.6413502109704643</v>
      </c>
      <c r="J31" s="15">
        <f t="shared" si="6"/>
        <v>4.6413502109704643</v>
      </c>
      <c r="K31" s="15">
        <f t="shared" si="7"/>
        <v>85.443037974683548</v>
      </c>
      <c r="L31" s="15">
        <f t="shared" si="8"/>
        <v>4.2194092827004219</v>
      </c>
      <c r="M31" s="15">
        <f t="shared" si="9"/>
        <v>5.6962025316455698</v>
      </c>
      <c r="O31" s="13"/>
    </row>
    <row r="32" spans="1:15" ht="12" customHeight="1" x14ac:dyDescent="0.3">
      <c r="A32" s="13" t="s">
        <v>15</v>
      </c>
      <c r="B32" s="111">
        <f t="shared" si="4"/>
        <v>246</v>
      </c>
      <c r="C32" s="111">
        <v>10</v>
      </c>
      <c r="D32" s="111">
        <v>214</v>
      </c>
      <c r="E32" s="19"/>
      <c r="F32" s="19">
        <v>12</v>
      </c>
      <c r="G32" s="19"/>
      <c r="H32" s="13">
        <v>10</v>
      </c>
      <c r="I32" s="15">
        <f t="shared" si="5"/>
        <v>4.0650406504065035</v>
      </c>
      <c r="J32" s="15">
        <f t="shared" si="6"/>
        <v>4.0650406504065035</v>
      </c>
      <c r="K32" s="15">
        <f t="shared" si="7"/>
        <v>86.99186991869918</v>
      </c>
      <c r="L32" s="15">
        <f t="shared" si="8"/>
        <v>4.8780487804878048</v>
      </c>
      <c r="M32" s="15">
        <f t="shared" si="9"/>
        <v>4.0650406504065035</v>
      </c>
      <c r="O32" s="13"/>
    </row>
    <row r="33" spans="1:15" ht="16.5" customHeight="1" x14ac:dyDescent="0.3">
      <c r="A33" s="13" t="s">
        <v>16</v>
      </c>
      <c r="B33" s="111">
        <f t="shared" si="4"/>
        <v>5175</v>
      </c>
      <c r="C33" s="111">
        <v>232</v>
      </c>
      <c r="D33" s="111">
        <v>4230</v>
      </c>
      <c r="E33" s="19"/>
      <c r="F33" s="19">
        <v>204</v>
      </c>
      <c r="G33" s="19"/>
      <c r="H33" s="13">
        <v>509</v>
      </c>
      <c r="I33" s="15">
        <f t="shared" si="5"/>
        <v>4.4830917874396139</v>
      </c>
      <c r="J33" s="15">
        <f t="shared" ref="J33:J37" si="10">C33/B33*100</f>
        <v>4.4830917874396139</v>
      </c>
      <c r="K33" s="15">
        <f t="shared" ref="K33:K37" si="11">D33/B33*100</f>
        <v>81.739130434782609</v>
      </c>
      <c r="L33" s="15">
        <f t="shared" ref="L33:L37" si="12">F33/B33*100</f>
        <v>3.9420289855072461</v>
      </c>
      <c r="M33" s="15">
        <f t="shared" ref="M33:M37" si="13">H33/B33*100</f>
        <v>9.8357487922705307</v>
      </c>
      <c r="O33" s="13"/>
    </row>
    <row r="34" spans="1:15" ht="16.5" customHeight="1" x14ac:dyDescent="0.3">
      <c r="A34" s="13" t="s">
        <v>269</v>
      </c>
      <c r="B34" s="111">
        <f>SUM(B35:B36)</f>
        <v>8208</v>
      </c>
      <c r="C34" s="111">
        <f>SUM(C35:C36)</f>
        <v>262</v>
      </c>
      <c r="D34" s="111">
        <f>SUM(D35:D36)</f>
        <v>7222</v>
      </c>
      <c r="E34" s="111"/>
      <c r="F34" s="111">
        <f>SUM(F35:F36)</f>
        <v>310</v>
      </c>
      <c r="G34" s="111"/>
      <c r="H34" s="111">
        <f>SUM(H35:H36)</f>
        <v>414</v>
      </c>
      <c r="I34" s="15">
        <f t="shared" ref="I34:I37" si="14">C34/B34*100</f>
        <v>3.1920077972709548</v>
      </c>
      <c r="J34" s="15">
        <f t="shared" si="10"/>
        <v>3.1920077972709548</v>
      </c>
      <c r="K34" s="15">
        <f t="shared" si="11"/>
        <v>87.987329434697855</v>
      </c>
      <c r="L34" s="15">
        <f t="shared" si="12"/>
        <v>3.7768031189083819</v>
      </c>
      <c r="M34" s="15">
        <f t="shared" si="13"/>
        <v>5.0438596491228065</v>
      </c>
      <c r="O34" s="13"/>
    </row>
    <row r="35" spans="1:15" ht="12.75" customHeight="1" x14ac:dyDescent="0.3">
      <c r="A35" s="13" t="s">
        <v>277</v>
      </c>
      <c r="B35" s="111">
        <f>SUM(B19:B20,B22:B24,B27:B28,B29,B31)</f>
        <v>7172</v>
      </c>
      <c r="C35" s="111">
        <f>SUM(C19:C20,C22:C24,C27:C28,C29,C31)</f>
        <v>210</v>
      </c>
      <c r="D35" s="111">
        <f>SUM(D19:D20,D22:D24,D27:D28,D29,D31)</f>
        <v>6334</v>
      </c>
      <c r="E35" s="111"/>
      <c r="F35" s="111">
        <f>SUM(F19:F20,F22:F24,F27:F28,F29,F31)</f>
        <v>271</v>
      </c>
      <c r="G35" s="111"/>
      <c r="H35" s="111">
        <f>SUM(H19:H20,H22:H24,H27:H28,H29,H31)</f>
        <v>357</v>
      </c>
      <c r="I35" s="15">
        <f t="shared" si="14"/>
        <v>2.928053541550474</v>
      </c>
      <c r="J35" s="15">
        <f t="shared" si="10"/>
        <v>2.928053541550474</v>
      </c>
      <c r="K35" s="15">
        <f t="shared" si="11"/>
        <v>88.315672058003344</v>
      </c>
      <c r="L35" s="15">
        <f t="shared" si="12"/>
        <v>3.7785833798103732</v>
      </c>
      <c r="M35" s="15">
        <f t="shared" si="13"/>
        <v>4.977691020635806</v>
      </c>
      <c r="O35" s="13"/>
    </row>
    <row r="36" spans="1:15" ht="12.75" customHeight="1" x14ac:dyDescent="0.3">
      <c r="A36" s="13" t="s">
        <v>44</v>
      </c>
      <c r="B36" s="111">
        <f>SUM(B18,B21,B25:B26,B30,B32)</f>
        <v>1036</v>
      </c>
      <c r="C36" s="111">
        <f>SUM(C18,C21,C25:C26,C30,C32)</f>
        <v>52</v>
      </c>
      <c r="D36" s="111">
        <f>SUM(D18,D21,D25:D26,D30,D32)</f>
        <v>888</v>
      </c>
      <c r="E36" s="111"/>
      <c r="F36" s="111">
        <f>SUM(F18,F21,F25:F26,F30,F32)</f>
        <v>39</v>
      </c>
      <c r="G36" s="111"/>
      <c r="H36" s="111">
        <f>SUM(H18,H21,H25:H26,H30,H32)</f>
        <v>57</v>
      </c>
      <c r="I36" s="15">
        <f t="shared" si="14"/>
        <v>5.019305019305019</v>
      </c>
      <c r="J36" s="15">
        <f t="shared" si="10"/>
        <v>5.019305019305019</v>
      </c>
      <c r="K36" s="15">
        <f t="shared" si="11"/>
        <v>85.714285714285708</v>
      </c>
      <c r="L36" s="15">
        <f t="shared" si="12"/>
        <v>3.7644787644787647</v>
      </c>
      <c r="M36" s="15">
        <f t="shared" si="13"/>
        <v>5.5019305019305023</v>
      </c>
      <c r="O36" s="13"/>
    </row>
    <row r="37" spans="1:15" ht="15" thickBot="1" x14ac:dyDescent="0.35">
      <c r="A37" s="26" t="s">
        <v>46</v>
      </c>
      <c r="B37" s="124">
        <f>SUM(B33,B34)</f>
        <v>13383</v>
      </c>
      <c r="C37" s="124">
        <f>SUM(C33,C34)</f>
        <v>494</v>
      </c>
      <c r="D37" s="124">
        <f>SUM(D33,D34)</f>
        <v>11452</v>
      </c>
      <c r="E37" s="124"/>
      <c r="F37" s="124">
        <f>SUM(F33,F34)</f>
        <v>514</v>
      </c>
      <c r="G37" s="124"/>
      <c r="H37" s="124">
        <f>SUM(H33,H34)</f>
        <v>923</v>
      </c>
      <c r="I37" s="37">
        <f t="shared" si="14"/>
        <v>3.6912500934020773</v>
      </c>
      <c r="J37" s="127">
        <f t="shared" si="10"/>
        <v>3.6912500934020773</v>
      </c>
      <c r="K37" s="127">
        <f t="shared" si="11"/>
        <v>85.571247104535615</v>
      </c>
      <c r="L37" s="127">
        <f t="shared" si="12"/>
        <v>3.8406934170215941</v>
      </c>
      <c r="M37" s="127">
        <f t="shared" si="13"/>
        <v>6.8968093850407239</v>
      </c>
      <c r="N37" s="1"/>
      <c r="O37" s="13"/>
    </row>
    <row r="38" spans="1:15" x14ac:dyDescent="0.3">
      <c r="A38" s="17" t="s">
        <v>722</v>
      </c>
      <c r="B38" s="13"/>
      <c r="C38" s="13"/>
      <c r="D38" s="13"/>
      <c r="E38" s="13"/>
      <c r="F38" s="13"/>
      <c r="G38" s="13"/>
      <c r="H38" s="13"/>
      <c r="I38" s="23"/>
      <c r="J38" s="13"/>
      <c r="K38" s="13"/>
      <c r="L38" s="14"/>
      <c r="M38" s="13"/>
    </row>
    <row r="39" spans="1:15" x14ac:dyDescent="0.3">
      <c r="A39" s="17" t="s">
        <v>703</v>
      </c>
    </row>
    <row r="40" spans="1:15" ht="8.25" customHeight="1" x14ac:dyDescent="0.3">
      <c r="B40" s="17"/>
      <c r="C40" s="17"/>
      <c r="D40" s="17"/>
      <c r="E40" s="17"/>
      <c r="F40" s="17"/>
      <c r="G40" s="17"/>
      <c r="H40" s="17"/>
      <c r="I40" s="22"/>
      <c r="L40" s="16"/>
    </row>
    <row r="41" spans="1:15" x14ac:dyDescent="0.3">
      <c r="A41" s="29" t="s">
        <v>702</v>
      </c>
      <c r="B41" s="17"/>
      <c r="C41" s="17"/>
      <c r="D41" s="17"/>
      <c r="E41" s="17"/>
      <c r="F41" s="17"/>
      <c r="G41" s="17"/>
      <c r="H41" s="17"/>
      <c r="I41" s="22"/>
      <c r="L41" s="16"/>
    </row>
    <row r="42" spans="1:15" ht="3" customHeight="1" thickBot="1" x14ac:dyDescent="0.35">
      <c r="A42" s="26"/>
      <c r="B42" s="26"/>
      <c r="C42" s="26"/>
      <c r="D42" s="26"/>
      <c r="E42" s="26"/>
      <c r="F42" s="26"/>
      <c r="G42" s="26"/>
      <c r="H42" s="24"/>
      <c r="I42" s="24"/>
      <c r="J42" s="24"/>
      <c r="L42" s="16"/>
    </row>
    <row r="43" spans="1:15" x14ac:dyDescent="0.3">
      <c r="A43" s="20" t="s">
        <v>36</v>
      </c>
      <c r="B43" s="20"/>
      <c r="C43" s="48" t="s">
        <v>360</v>
      </c>
      <c r="E43" s="52"/>
      <c r="F43" s="49" t="s">
        <v>26</v>
      </c>
      <c r="G43" s="52"/>
      <c r="H43" s="49" t="s">
        <v>275</v>
      </c>
      <c r="I43" s="49"/>
      <c r="J43" s="49"/>
      <c r="L43" s="16"/>
    </row>
    <row r="44" spans="1:15" x14ac:dyDescent="0.3">
      <c r="A44" s="71" t="s">
        <v>639</v>
      </c>
      <c r="B44" s="71"/>
      <c r="C44" s="112" t="s">
        <v>692</v>
      </c>
      <c r="D44" s="71"/>
      <c r="E44" s="12"/>
      <c r="F44" s="113">
        <v>10516</v>
      </c>
      <c r="G44" s="22"/>
      <c r="H44" s="79">
        <f t="shared" ref="H44:H58" si="15">F44/F$59*100</f>
        <v>78.577299559142205</v>
      </c>
      <c r="I44" s="22"/>
      <c r="J44" s="100" t="s">
        <v>282</v>
      </c>
      <c r="L44" s="16"/>
    </row>
    <row r="45" spans="1:15" ht="15.75" customHeight="1" x14ac:dyDescent="0.3">
      <c r="A45" s="74" t="s">
        <v>712</v>
      </c>
      <c r="B45" s="13"/>
      <c r="C45" s="74" t="s">
        <v>721</v>
      </c>
      <c r="D45" s="13"/>
      <c r="E45" s="13"/>
      <c r="F45" s="114">
        <v>615</v>
      </c>
      <c r="G45" s="23"/>
      <c r="H45" s="34">
        <f t="shared" si="15"/>
        <v>4.5953822013001568</v>
      </c>
      <c r="I45" s="23"/>
      <c r="J45" s="23"/>
    </row>
    <row r="46" spans="1:15" ht="13.5" customHeight="1" x14ac:dyDescent="0.3">
      <c r="A46" s="74" t="s">
        <v>717</v>
      </c>
      <c r="B46" s="13"/>
      <c r="C46" s="122" t="s">
        <v>692</v>
      </c>
      <c r="D46" s="13"/>
      <c r="E46" s="13"/>
      <c r="F46" s="114">
        <v>550</v>
      </c>
      <c r="G46" s="23"/>
      <c r="H46" s="34">
        <f t="shared" si="15"/>
        <v>4.1096913995367261</v>
      </c>
      <c r="I46" s="23"/>
      <c r="J46" s="23" t="s">
        <v>84</v>
      </c>
      <c r="K46" s="14"/>
    </row>
    <row r="47" spans="1:15" ht="13.5" customHeight="1" x14ac:dyDescent="0.3">
      <c r="A47" s="74" t="s">
        <v>716</v>
      </c>
      <c r="B47" s="13"/>
      <c r="C47" s="122" t="s">
        <v>692</v>
      </c>
      <c r="D47" s="13"/>
      <c r="E47" s="13"/>
      <c r="F47" s="23">
        <v>386</v>
      </c>
      <c r="G47" s="23"/>
      <c r="H47" s="34">
        <f t="shared" si="15"/>
        <v>2.8842561458566838</v>
      </c>
      <c r="I47" s="23"/>
      <c r="J47" s="23"/>
      <c r="K47" s="16"/>
      <c r="L47" s="12"/>
    </row>
    <row r="48" spans="1:15" ht="13.5" customHeight="1" x14ac:dyDescent="0.3">
      <c r="A48" s="74" t="s">
        <v>704</v>
      </c>
      <c r="B48" s="12"/>
      <c r="C48" s="74" t="s">
        <v>412</v>
      </c>
      <c r="D48" s="12"/>
      <c r="E48" s="12"/>
      <c r="F48" s="114">
        <v>294</v>
      </c>
      <c r="G48" s="22"/>
      <c r="H48" s="34">
        <f t="shared" si="15"/>
        <v>2.1968168572069042</v>
      </c>
      <c r="I48" s="22"/>
      <c r="J48" s="100"/>
    </row>
    <row r="49" spans="1:12" ht="13.5" customHeight="1" x14ac:dyDescent="0.3">
      <c r="A49" s="74" t="s">
        <v>710</v>
      </c>
      <c r="B49" s="13"/>
      <c r="C49" s="74" t="s">
        <v>718</v>
      </c>
      <c r="D49" s="13"/>
      <c r="E49" s="13"/>
      <c r="F49" s="114">
        <v>157</v>
      </c>
      <c r="G49" s="23"/>
      <c r="H49" s="34">
        <f t="shared" si="15"/>
        <v>1.1731300904132107</v>
      </c>
      <c r="I49" s="23"/>
      <c r="J49" s="23"/>
      <c r="K49" s="17"/>
      <c r="L49" s="17"/>
    </row>
    <row r="50" spans="1:12" ht="17.25" customHeight="1" x14ac:dyDescent="0.3">
      <c r="A50" s="74" t="s">
        <v>715</v>
      </c>
      <c r="B50" s="13"/>
      <c r="C50" s="74" t="s">
        <v>721</v>
      </c>
      <c r="D50" s="13"/>
      <c r="E50" s="13"/>
      <c r="F50" s="114">
        <v>157</v>
      </c>
      <c r="G50" s="23"/>
      <c r="H50" s="34">
        <f t="shared" si="15"/>
        <v>1.1731300904132107</v>
      </c>
      <c r="I50" s="23"/>
      <c r="J50" s="23"/>
    </row>
    <row r="51" spans="1:12" ht="13.5" customHeight="1" x14ac:dyDescent="0.3">
      <c r="A51" s="74" t="s">
        <v>708</v>
      </c>
      <c r="B51" s="13"/>
      <c r="C51" s="74" t="s">
        <v>718</v>
      </c>
      <c r="D51" s="13"/>
      <c r="E51" s="13"/>
      <c r="F51" s="114">
        <v>140</v>
      </c>
      <c r="G51" s="23"/>
      <c r="H51" s="34">
        <f t="shared" si="15"/>
        <v>1.0461032653366211</v>
      </c>
      <c r="I51" s="23"/>
      <c r="J51" s="23"/>
      <c r="L51" s="16"/>
    </row>
    <row r="52" spans="1:12" ht="13.5" customHeight="1" x14ac:dyDescent="0.3">
      <c r="A52" s="74" t="s">
        <v>709</v>
      </c>
      <c r="B52" s="13"/>
      <c r="C52" s="74" t="s">
        <v>718</v>
      </c>
      <c r="D52" s="13"/>
      <c r="E52" s="13"/>
      <c r="F52" s="114">
        <v>109</v>
      </c>
      <c r="G52" s="23"/>
      <c r="H52" s="34">
        <f t="shared" si="15"/>
        <v>0.81446611372636923</v>
      </c>
      <c r="I52" s="23"/>
      <c r="J52" s="23"/>
      <c r="L52" s="16"/>
    </row>
    <row r="53" spans="1:12" ht="13.5" customHeight="1" x14ac:dyDescent="0.3">
      <c r="A53" s="74" t="s">
        <v>706</v>
      </c>
      <c r="B53" s="13"/>
      <c r="C53" s="74" t="s">
        <v>412</v>
      </c>
      <c r="D53" s="13"/>
      <c r="E53" s="13"/>
      <c r="F53" s="114">
        <v>98</v>
      </c>
      <c r="G53" s="23"/>
      <c r="H53" s="34">
        <f t="shared" si="15"/>
        <v>0.73227228573563474</v>
      </c>
      <c r="I53" s="23"/>
      <c r="J53" s="23"/>
      <c r="L53" s="16"/>
    </row>
    <row r="54" spans="1:12" ht="13.5" customHeight="1" x14ac:dyDescent="0.3">
      <c r="A54" s="74" t="s">
        <v>705</v>
      </c>
      <c r="B54" s="13"/>
      <c r="C54" s="74" t="s">
        <v>412</v>
      </c>
      <c r="D54" s="13"/>
      <c r="E54" s="13"/>
      <c r="F54" s="23">
        <v>96</v>
      </c>
      <c r="G54" s="23"/>
      <c r="H54" s="34">
        <f t="shared" si="15"/>
        <v>0.71732795337368305</v>
      </c>
      <c r="I54" s="23"/>
      <c r="J54" s="23"/>
      <c r="L54" s="16"/>
    </row>
    <row r="55" spans="1:12" ht="17.25" customHeight="1" x14ac:dyDescent="0.3">
      <c r="A55" s="74" t="s">
        <v>711</v>
      </c>
      <c r="B55" s="13"/>
      <c r="C55" s="74" t="s">
        <v>718</v>
      </c>
      <c r="D55" s="13"/>
      <c r="E55" s="13"/>
      <c r="F55" s="114">
        <v>88</v>
      </c>
      <c r="G55" s="23"/>
      <c r="H55" s="34">
        <f t="shared" si="15"/>
        <v>0.65755062392587615</v>
      </c>
      <c r="I55" s="23"/>
      <c r="J55" s="23"/>
    </row>
    <row r="56" spans="1:12" ht="13.5" customHeight="1" x14ac:dyDescent="0.3">
      <c r="A56" s="74" t="s">
        <v>714</v>
      </c>
      <c r="B56" s="13"/>
      <c r="C56" s="74" t="s">
        <v>721</v>
      </c>
      <c r="D56" s="13"/>
      <c r="E56" s="13"/>
      <c r="F56" s="114">
        <v>87</v>
      </c>
      <c r="G56" s="23"/>
      <c r="H56" s="34">
        <f t="shared" si="15"/>
        <v>0.65007845774490025</v>
      </c>
      <c r="I56" s="23"/>
      <c r="J56" s="23"/>
    </row>
    <row r="57" spans="1:12" ht="13.5" customHeight="1" x14ac:dyDescent="0.3">
      <c r="A57" s="74" t="s">
        <v>713</v>
      </c>
      <c r="B57" s="13"/>
      <c r="C57" s="74" t="s">
        <v>721</v>
      </c>
      <c r="D57" s="13"/>
      <c r="E57" s="13"/>
      <c r="F57" s="114">
        <v>64</v>
      </c>
      <c r="G57" s="23"/>
      <c r="H57" s="34">
        <f t="shared" si="15"/>
        <v>0.47821863558245536</v>
      </c>
      <c r="I57" s="23"/>
      <c r="J57" s="23"/>
    </row>
    <row r="58" spans="1:12" ht="13.5" customHeight="1" x14ac:dyDescent="0.3">
      <c r="A58" s="74" t="s">
        <v>707</v>
      </c>
      <c r="B58" s="13"/>
      <c r="C58" s="74" t="s">
        <v>412</v>
      </c>
      <c r="D58" s="13"/>
      <c r="E58" s="13"/>
      <c r="F58" s="114">
        <v>26</v>
      </c>
      <c r="G58" s="23"/>
      <c r="H58" s="34">
        <f t="shared" si="15"/>
        <v>0.19427632070537248</v>
      </c>
      <c r="I58" s="23"/>
      <c r="J58" s="23"/>
      <c r="L58" s="16"/>
    </row>
    <row r="59" spans="1:12" ht="17.25" customHeight="1" thickBot="1" x14ac:dyDescent="0.35">
      <c r="A59" s="26" t="s">
        <v>283</v>
      </c>
      <c r="B59" s="24"/>
      <c r="C59" s="115"/>
      <c r="D59" s="24"/>
      <c r="E59" s="24"/>
      <c r="F59" s="27">
        <f>SUM(F44:F58)</f>
        <v>13383</v>
      </c>
      <c r="G59" s="25"/>
      <c r="H59" s="36">
        <f>SUM(H44:H58)</f>
        <v>99.999999999999986</v>
      </c>
      <c r="I59" s="25"/>
      <c r="J59" s="25"/>
      <c r="K59" s="14"/>
    </row>
    <row r="60" spans="1:12" ht="12" customHeight="1" x14ac:dyDescent="0.3">
      <c r="A60" s="17" t="s">
        <v>703</v>
      </c>
      <c r="B60" s="17"/>
      <c r="C60" s="17"/>
      <c r="D60" s="17"/>
      <c r="E60" s="17"/>
      <c r="F60" s="17"/>
      <c r="G60" s="17"/>
      <c r="H60" s="17"/>
      <c r="I60" s="17"/>
      <c r="J60" s="17"/>
      <c r="K60" s="14"/>
    </row>
    <row r="61" spans="1:12" ht="24" customHeight="1" x14ac:dyDescent="0.3">
      <c r="A61" s="12"/>
      <c r="B61" s="13"/>
      <c r="C61" s="74"/>
      <c r="D61" s="13"/>
      <c r="E61" s="13"/>
      <c r="F61" s="22"/>
      <c r="G61" s="23"/>
      <c r="H61" s="79"/>
      <c r="I61" s="23"/>
      <c r="J61" s="23"/>
      <c r="K61" s="14"/>
    </row>
    <row r="62" spans="1:12" x14ac:dyDescent="0.3">
      <c r="K62" s="17"/>
      <c r="L62" s="17"/>
    </row>
    <row r="63" spans="1:12" x14ac:dyDescent="0.3">
      <c r="B63" s="17"/>
      <c r="C63" s="17"/>
      <c r="D63" s="17"/>
      <c r="E63" s="17"/>
      <c r="F63" s="17"/>
      <c r="G63" s="17"/>
      <c r="H63" s="17"/>
      <c r="I63" s="23"/>
      <c r="J63" s="23"/>
      <c r="K63" s="14"/>
    </row>
    <row r="64" spans="1:12" x14ac:dyDescent="0.3">
      <c r="A64" s="12"/>
      <c r="B64" s="67"/>
      <c r="C64" s="67"/>
      <c r="D64" s="67"/>
      <c r="G64" s="22"/>
      <c r="H64" s="22"/>
      <c r="I64" s="22"/>
      <c r="J64" s="22"/>
      <c r="K64" s="16"/>
    </row>
    <row r="66" spans="1:12" x14ac:dyDescent="0.3">
      <c r="I66" s="17"/>
      <c r="J66" s="17"/>
      <c r="K66" s="17"/>
      <c r="L66" s="17"/>
    </row>
    <row r="75" spans="1:12" ht="8.25" customHeight="1" x14ac:dyDescent="0.3"/>
    <row r="76" spans="1:12" x14ac:dyDescent="0.3">
      <c r="A76" s="17" t="s">
        <v>703</v>
      </c>
      <c r="B76" s="17"/>
      <c r="C76" s="17"/>
      <c r="D76" s="17"/>
    </row>
    <row r="77" spans="1:12" ht="12" customHeight="1" x14ac:dyDescent="0.3">
      <c r="A77" s="17"/>
      <c r="B77" s="17"/>
      <c r="C77" s="17"/>
      <c r="D77" s="17"/>
    </row>
    <row r="78" spans="1:12" x14ac:dyDescent="0.3">
      <c r="A78" s="29" t="s">
        <v>719</v>
      </c>
    </row>
    <row r="90" spans="1:1" ht="8.25" customHeight="1" x14ac:dyDescent="0.3">
      <c r="A90" s="17"/>
    </row>
    <row r="91" spans="1:1" x14ac:dyDescent="0.3">
      <c r="A91" s="17" t="s">
        <v>703</v>
      </c>
    </row>
    <row r="92" spans="1:1" ht="12" customHeight="1" x14ac:dyDescent="0.3">
      <c r="A92" s="17"/>
    </row>
    <row r="105" spans="1:1" x14ac:dyDescent="0.3">
      <c r="A105" s="17" t="s">
        <v>703</v>
      </c>
    </row>
    <row r="106" spans="1:1" ht="6.75" customHeight="1" x14ac:dyDescent="0.3"/>
    <row r="107" spans="1:1" x14ac:dyDescent="0.3">
      <c r="A107" s="17" t="s">
        <v>726</v>
      </c>
    </row>
  </sheetData>
  <sortState xmlns:xlrd2="http://schemas.microsoft.com/office/spreadsheetml/2017/richdata2" ref="A45:O58">
    <sortCondition descending="1" ref="F45:F58"/>
  </sortState>
  <mergeCells count="5">
    <mergeCell ref="B4:E4"/>
    <mergeCell ref="N4:P4"/>
    <mergeCell ref="B16:H16"/>
    <mergeCell ref="J16:M16"/>
    <mergeCell ref="F4:L4"/>
  </mergeCells>
  <pageMargins left="0.31496062992125984" right="0.31496062992125984" top="0.35433070866141736" bottom="0.35433070866141736" header="0.31496062992125984" footer="0.31496062992125984"/>
  <pageSetup paperSize="9" orientation="portrait" r:id="rId1"/>
  <ignoredErrors>
    <ignoredError sqref="H7:L7 B11:H1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6"/>
  <sheetViews>
    <sheetView showGridLines="0" zoomScaleNormal="100" workbookViewId="0">
      <selection activeCell="L8" sqref="L8"/>
    </sheetView>
  </sheetViews>
  <sheetFormatPr defaultRowHeight="14.4" x14ac:dyDescent="0.3"/>
  <cols>
    <col min="1" max="1" width="9.109375" customWidth="1"/>
  </cols>
  <sheetData>
    <row r="1" spans="1:12" x14ac:dyDescent="0.3">
      <c r="A1" s="29" t="s">
        <v>435</v>
      </c>
    </row>
    <row r="2" spans="1:12" x14ac:dyDescent="0.3">
      <c r="A2" s="29" t="s">
        <v>436</v>
      </c>
    </row>
    <row r="3" spans="1:12" ht="15" thickBot="1" x14ac:dyDescent="0.35">
      <c r="J3" s="18"/>
    </row>
    <row r="4" spans="1:12" x14ac:dyDescent="0.3">
      <c r="A4" s="48" t="s">
        <v>85</v>
      </c>
      <c r="B4" s="48"/>
      <c r="C4" s="48"/>
      <c r="D4" s="48"/>
      <c r="J4" s="18"/>
    </row>
    <row r="5" spans="1:12" x14ac:dyDescent="0.3">
      <c r="A5" s="58" t="s">
        <v>236</v>
      </c>
      <c r="B5" s="58"/>
      <c r="C5" s="58"/>
      <c r="D5" s="13"/>
      <c r="J5" s="16"/>
    </row>
    <row r="6" spans="1:12" x14ac:dyDescent="0.3">
      <c r="A6" s="13" t="s">
        <v>228</v>
      </c>
      <c r="B6" s="13"/>
      <c r="C6" s="13"/>
      <c r="D6" s="13"/>
      <c r="J6" s="14"/>
      <c r="K6" s="18"/>
      <c r="L6" s="18"/>
    </row>
    <row r="7" spans="1:12" x14ac:dyDescent="0.3">
      <c r="A7" s="12" t="s">
        <v>227</v>
      </c>
      <c r="B7" s="12"/>
      <c r="C7" s="12"/>
      <c r="D7" s="102"/>
      <c r="J7" s="14"/>
      <c r="K7" s="13"/>
      <c r="L7" s="13"/>
    </row>
    <row r="8" spans="1:12" x14ac:dyDescent="0.3">
      <c r="A8" s="13" t="s">
        <v>238</v>
      </c>
      <c r="B8" s="13"/>
      <c r="C8" s="13"/>
      <c r="D8" s="13"/>
      <c r="J8" s="13"/>
      <c r="K8" s="13"/>
      <c r="L8" s="13"/>
    </row>
    <row r="9" spans="1:12" ht="15" thickBot="1" x14ac:dyDescent="0.35">
      <c r="A9" s="24" t="s">
        <v>239</v>
      </c>
      <c r="B9" s="24"/>
      <c r="C9" s="24"/>
      <c r="D9" s="24"/>
      <c r="K9" s="13"/>
      <c r="L9" s="13"/>
    </row>
    <row r="10" spans="1:12" x14ac:dyDescent="0.3">
      <c r="A10" s="17" t="s">
        <v>471</v>
      </c>
      <c r="B10" s="75"/>
      <c r="C10" s="75"/>
      <c r="K10" s="13"/>
      <c r="L10" s="13"/>
    </row>
    <row r="11" spans="1:12" x14ac:dyDescent="0.3">
      <c r="A11" s="75" t="s">
        <v>240</v>
      </c>
      <c r="K11" s="13"/>
      <c r="L11" s="13"/>
    </row>
    <row r="12" spans="1:12" x14ac:dyDescent="0.3">
      <c r="F12" s="17" t="s">
        <v>438</v>
      </c>
      <c r="K12" s="13"/>
      <c r="L12" s="13"/>
    </row>
    <row r="13" spans="1:12" x14ac:dyDescent="0.3">
      <c r="F13" s="17" t="s">
        <v>479</v>
      </c>
      <c r="L13" s="13"/>
    </row>
    <row r="14" spans="1:12" ht="15" customHeight="1" x14ac:dyDescent="0.3">
      <c r="F14" s="17" t="s">
        <v>335</v>
      </c>
      <c r="L14" s="13"/>
    </row>
    <row r="15" spans="1:12" x14ac:dyDescent="0.3">
      <c r="L15" s="13"/>
    </row>
    <row r="16" spans="1:12" x14ac:dyDescent="0.3">
      <c r="I16" s="13"/>
    </row>
    <row r="23" spans="8:8" x14ac:dyDescent="0.3">
      <c r="H23" s="13"/>
    </row>
    <row r="24" spans="8:8" x14ac:dyDescent="0.3">
      <c r="H24" s="13"/>
    </row>
    <row r="25" spans="8:8" x14ac:dyDescent="0.3">
      <c r="H25" s="13"/>
    </row>
    <row r="26" spans="8:8" x14ac:dyDescent="0.3">
      <c r="H26" s="13"/>
    </row>
    <row r="27" spans="8:8" x14ac:dyDescent="0.3">
      <c r="H27" s="13"/>
    </row>
    <row r="28" spans="8:8" x14ac:dyDescent="0.3">
      <c r="H28" s="13"/>
    </row>
    <row r="29" spans="8:8" x14ac:dyDescent="0.3">
      <c r="H29" s="13"/>
    </row>
    <row r="30" spans="8:8" x14ac:dyDescent="0.3">
      <c r="H30" s="13"/>
    </row>
    <row r="31" spans="8:8" x14ac:dyDescent="0.3">
      <c r="H31" s="13"/>
    </row>
    <row r="32" spans="8:8" x14ac:dyDescent="0.3">
      <c r="H32" s="13"/>
    </row>
    <row r="33" spans="8:8" x14ac:dyDescent="0.3">
      <c r="H33" s="13"/>
    </row>
    <row r="34" spans="8:8" x14ac:dyDescent="0.3">
      <c r="H34" s="13"/>
    </row>
    <row r="35" spans="8:8" x14ac:dyDescent="0.3">
      <c r="H35" s="13"/>
    </row>
    <row r="53" ht="21" customHeight="1" x14ac:dyDescent="0.3"/>
    <row r="76" ht="21" customHeight="1" x14ac:dyDescent="0.3"/>
  </sheetData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4"/>
  <sheetViews>
    <sheetView showGridLines="0" zoomScaleNormal="100" workbookViewId="0">
      <selection activeCell="L8" sqref="L8"/>
    </sheetView>
  </sheetViews>
  <sheetFormatPr defaultRowHeight="14.4" x14ac:dyDescent="0.3"/>
  <cols>
    <col min="1" max="1" width="9.109375" customWidth="1"/>
  </cols>
  <sheetData>
    <row r="1" spans="1:12" x14ac:dyDescent="0.3">
      <c r="A1" s="29" t="s">
        <v>437</v>
      </c>
    </row>
    <row r="2" spans="1:12" x14ac:dyDescent="0.3">
      <c r="A2" s="29" t="s">
        <v>436</v>
      </c>
    </row>
    <row r="3" spans="1:12" ht="15" thickBot="1" x14ac:dyDescent="0.35">
      <c r="A3" s="41"/>
      <c r="B3" s="41"/>
      <c r="C3" s="41"/>
      <c r="H3" s="18"/>
    </row>
    <row r="4" spans="1:12" x14ac:dyDescent="0.3">
      <c r="A4" s="48" t="s">
        <v>85</v>
      </c>
      <c r="B4" s="48"/>
      <c r="C4" s="48"/>
      <c r="H4" s="18"/>
    </row>
    <row r="5" spans="1:12" ht="15" customHeight="1" x14ac:dyDescent="0.3">
      <c r="A5" s="13" t="s">
        <v>236</v>
      </c>
      <c r="B5" s="13"/>
      <c r="C5" s="13"/>
      <c r="H5" s="16"/>
    </row>
    <row r="6" spans="1:12" x14ac:dyDescent="0.3">
      <c r="A6" s="12" t="s">
        <v>227</v>
      </c>
      <c r="B6" s="13"/>
      <c r="C6" s="102"/>
      <c r="H6" s="14"/>
      <c r="I6" s="13"/>
      <c r="J6" s="13"/>
      <c r="K6" s="13"/>
      <c r="L6" s="13"/>
    </row>
    <row r="7" spans="1:12" x14ac:dyDescent="0.3">
      <c r="A7" s="13" t="s">
        <v>235</v>
      </c>
      <c r="B7" s="13"/>
      <c r="C7" s="13"/>
      <c r="H7" s="14"/>
      <c r="I7" s="13"/>
      <c r="J7" s="13"/>
      <c r="K7" s="13"/>
      <c r="L7" s="13"/>
    </row>
    <row r="8" spans="1:12" x14ac:dyDescent="0.3">
      <c r="A8" s="13" t="s">
        <v>228</v>
      </c>
      <c r="B8" s="13"/>
      <c r="C8" s="13"/>
      <c r="H8" s="13"/>
      <c r="I8" s="13"/>
      <c r="J8" s="13"/>
    </row>
    <row r="9" spans="1:12" ht="15" thickBot="1" x14ac:dyDescent="0.35">
      <c r="A9" s="24" t="s">
        <v>233</v>
      </c>
      <c r="B9" s="24"/>
      <c r="C9" s="24"/>
      <c r="I9" s="13"/>
      <c r="J9" s="13"/>
    </row>
    <row r="10" spans="1:12" x14ac:dyDescent="0.3">
      <c r="A10" s="17" t="s">
        <v>471</v>
      </c>
      <c r="I10" s="13"/>
      <c r="J10" s="13"/>
    </row>
    <row r="11" spans="1:12" x14ac:dyDescent="0.3">
      <c r="A11" s="75" t="s">
        <v>237</v>
      </c>
      <c r="B11" s="75"/>
      <c r="C11" s="75"/>
      <c r="I11" s="13"/>
      <c r="J11" s="13"/>
    </row>
    <row r="12" spans="1:12" x14ac:dyDescent="0.3">
      <c r="F12" s="17" t="s">
        <v>438</v>
      </c>
      <c r="I12" s="13"/>
      <c r="J12" s="13"/>
    </row>
    <row r="13" spans="1:12" x14ac:dyDescent="0.3">
      <c r="F13" s="17" t="s">
        <v>479</v>
      </c>
      <c r="J13" s="13"/>
    </row>
    <row r="14" spans="1:12" x14ac:dyDescent="0.3">
      <c r="F14" s="17" t="s">
        <v>464</v>
      </c>
      <c r="J14" s="13"/>
    </row>
    <row r="15" spans="1:12" x14ac:dyDescent="0.3">
      <c r="J15" s="13"/>
    </row>
    <row r="23" spans="8:8" x14ac:dyDescent="0.3">
      <c r="H23" s="13"/>
    </row>
    <row r="24" spans="8:8" x14ac:dyDescent="0.3">
      <c r="H24" s="13"/>
    </row>
    <row r="25" spans="8:8" x14ac:dyDescent="0.3">
      <c r="H25" s="13"/>
    </row>
    <row r="26" spans="8:8" x14ac:dyDescent="0.3">
      <c r="H26" s="13"/>
    </row>
    <row r="27" spans="8:8" x14ac:dyDescent="0.3">
      <c r="H27" s="13"/>
    </row>
    <row r="28" spans="8:8" x14ac:dyDescent="0.3">
      <c r="H28" s="13"/>
    </row>
    <row r="29" spans="8:8" x14ac:dyDescent="0.3">
      <c r="H29" s="13"/>
    </row>
    <row r="30" spans="8:8" x14ac:dyDescent="0.3">
      <c r="H30" s="13"/>
    </row>
    <row r="31" spans="8:8" x14ac:dyDescent="0.3">
      <c r="H31" s="13"/>
    </row>
    <row r="32" spans="8:8" x14ac:dyDescent="0.3">
      <c r="H32" s="13"/>
    </row>
    <row r="33" spans="8:10" x14ac:dyDescent="0.3">
      <c r="H33" s="13"/>
    </row>
    <row r="34" spans="8:10" x14ac:dyDescent="0.3">
      <c r="H34" s="13"/>
    </row>
    <row r="35" spans="8:10" x14ac:dyDescent="0.3">
      <c r="H35" s="13"/>
      <c r="I35" s="13"/>
      <c r="J35" s="13"/>
    </row>
    <row r="44" spans="8:10" ht="21" customHeight="1" x14ac:dyDescent="0.3"/>
    <row r="68" ht="21" customHeight="1" x14ac:dyDescent="0.3"/>
    <row r="74" customFormat="1" x14ac:dyDescent="0.3"/>
  </sheetData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1"/>
  <sheetViews>
    <sheetView showGridLines="0" zoomScaleNormal="100" workbookViewId="0">
      <selection activeCell="L8" sqref="L8"/>
    </sheetView>
  </sheetViews>
  <sheetFormatPr defaultRowHeight="14.4" x14ac:dyDescent="0.3"/>
  <cols>
    <col min="1" max="1" width="9.109375" customWidth="1"/>
    <col min="6" max="6" width="9" customWidth="1"/>
    <col min="9" max="9" width="11.5546875" customWidth="1"/>
    <col min="10" max="11" width="9" customWidth="1"/>
  </cols>
  <sheetData>
    <row r="1" spans="1:12" x14ac:dyDescent="0.3">
      <c r="A1" s="29" t="s">
        <v>506</v>
      </c>
      <c r="B1" s="29"/>
      <c r="C1" s="29"/>
      <c r="D1" s="29"/>
      <c r="E1" s="29"/>
      <c r="F1" s="29"/>
      <c r="G1" s="29"/>
    </row>
    <row r="2" spans="1:12" x14ac:dyDescent="0.3">
      <c r="A2" s="29" t="s">
        <v>505</v>
      </c>
      <c r="B2" s="1"/>
      <c r="C2" s="1"/>
      <c r="D2" s="1"/>
      <c r="E2" s="1"/>
      <c r="H2" s="18"/>
    </row>
    <row r="3" spans="1:12" ht="15" thickBot="1" x14ac:dyDescent="0.35">
      <c r="B3" s="41"/>
      <c r="F3" s="13"/>
      <c r="G3" s="13"/>
      <c r="H3" s="18"/>
    </row>
    <row r="4" spans="1:12" x14ac:dyDescent="0.3">
      <c r="A4" s="48" t="s">
        <v>85</v>
      </c>
      <c r="B4" s="52"/>
      <c r="C4" s="49" t="s">
        <v>43</v>
      </c>
      <c r="H4" s="16"/>
    </row>
    <row r="5" spans="1:12" x14ac:dyDescent="0.3">
      <c r="A5" s="13" t="s">
        <v>233</v>
      </c>
      <c r="B5" s="13"/>
      <c r="C5" s="13"/>
      <c r="H5" s="14"/>
      <c r="I5" s="13"/>
      <c r="J5" s="13"/>
      <c r="K5" s="13"/>
      <c r="L5" s="13"/>
    </row>
    <row r="6" spans="1:12" x14ac:dyDescent="0.3">
      <c r="A6" s="13" t="s">
        <v>228</v>
      </c>
      <c r="B6" s="13"/>
      <c r="C6" s="13"/>
      <c r="H6" s="14"/>
      <c r="I6" s="13"/>
      <c r="J6" s="13"/>
      <c r="K6" s="13"/>
      <c r="L6" s="13"/>
    </row>
    <row r="7" spans="1:12" x14ac:dyDescent="0.3">
      <c r="A7" s="13" t="s">
        <v>234</v>
      </c>
      <c r="B7" s="12"/>
      <c r="C7" s="13"/>
      <c r="H7" s="13"/>
      <c r="I7" s="13"/>
      <c r="J7" s="13"/>
    </row>
    <row r="8" spans="1:12" x14ac:dyDescent="0.3">
      <c r="A8" s="12" t="s">
        <v>227</v>
      </c>
      <c r="C8" s="22">
        <v>5593</v>
      </c>
      <c r="D8" s="100"/>
      <c r="I8" s="13"/>
      <c r="J8" s="13"/>
    </row>
    <row r="9" spans="1:12" ht="15" thickBot="1" x14ac:dyDescent="0.35">
      <c r="A9" s="24" t="s">
        <v>235</v>
      </c>
      <c r="B9" s="24"/>
      <c r="C9" s="24"/>
      <c r="I9" s="13"/>
      <c r="J9" s="13"/>
    </row>
    <row r="10" spans="1:12" x14ac:dyDescent="0.3">
      <c r="A10" s="17" t="s">
        <v>502</v>
      </c>
      <c r="I10" s="13"/>
      <c r="J10" s="13"/>
    </row>
    <row r="11" spans="1:12" x14ac:dyDescent="0.3">
      <c r="A11" s="17" t="s">
        <v>518</v>
      </c>
      <c r="I11" s="13"/>
      <c r="J11" s="13"/>
    </row>
    <row r="12" spans="1:12" ht="15" customHeight="1" x14ac:dyDescent="0.3">
      <c r="A12" s="17" t="s">
        <v>519</v>
      </c>
      <c r="E12" s="17" t="s">
        <v>370</v>
      </c>
      <c r="J12" s="13"/>
    </row>
    <row r="13" spans="1:12" x14ac:dyDescent="0.3">
      <c r="A13" s="17" t="s">
        <v>632</v>
      </c>
      <c r="E13" s="17" t="s">
        <v>479</v>
      </c>
      <c r="J13" s="13"/>
    </row>
    <row r="14" spans="1:12" x14ac:dyDescent="0.3">
      <c r="A14" s="17" t="s">
        <v>503</v>
      </c>
      <c r="E14" s="17" t="s">
        <v>333</v>
      </c>
      <c r="J14" s="13"/>
    </row>
    <row r="15" spans="1:12" x14ac:dyDescent="0.3">
      <c r="A15" s="17" t="s">
        <v>504</v>
      </c>
    </row>
    <row r="16" spans="1:12" x14ac:dyDescent="0.3">
      <c r="A16" s="17" t="s">
        <v>439</v>
      </c>
    </row>
    <row r="20" spans="1:8" x14ac:dyDescent="0.3">
      <c r="A20" s="17"/>
    </row>
    <row r="21" spans="1:8" x14ac:dyDescent="0.3">
      <c r="A21" s="17"/>
    </row>
    <row r="22" spans="1:8" x14ac:dyDescent="0.3">
      <c r="H22" s="13"/>
    </row>
    <row r="23" spans="1:8" x14ac:dyDescent="0.3">
      <c r="A23" s="13"/>
      <c r="B23" s="13"/>
      <c r="C23" s="13"/>
      <c r="D23" s="13"/>
      <c r="E23" s="13"/>
      <c r="F23" s="13"/>
      <c r="G23" s="19"/>
      <c r="H23" s="13"/>
    </row>
    <row r="24" spans="1:8" x14ac:dyDescent="0.3">
      <c r="A24" s="13"/>
      <c r="B24" s="13"/>
      <c r="C24" s="13"/>
      <c r="D24" s="13"/>
      <c r="E24" s="13"/>
      <c r="F24" s="13"/>
      <c r="G24" s="70"/>
      <c r="H24" s="13"/>
    </row>
    <row r="25" spans="1:8" x14ac:dyDescent="0.3">
      <c r="A25" s="13"/>
      <c r="B25" s="13"/>
      <c r="C25" s="13"/>
      <c r="D25" s="13"/>
      <c r="E25" s="13"/>
      <c r="F25" s="13"/>
      <c r="G25" s="70"/>
      <c r="H25" s="13"/>
    </row>
    <row r="26" spans="1:8" x14ac:dyDescent="0.3">
      <c r="A26" s="13"/>
      <c r="B26" s="13"/>
      <c r="C26" s="13"/>
      <c r="D26" s="13"/>
      <c r="E26" s="13"/>
      <c r="F26" s="13"/>
      <c r="G26" s="70"/>
      <c r="H26" s="13"/>
    </row>
    <row r="27" spans="1:8" x14ac:dyDescent="0.3">
      <c r="A27" s="13"/>
      <c r="B27" s="13"/>
      <c r="C27" s="13"/>
      <c r="D27" s="13"/>
      <c r="E27" s="13"/>
      <c r="F27" s="13"/>
      <c r="G27" s="70"/>
      <c r="H27" s="13"/>
    </row>
    <row r="28" spans="1:8" x14ac:dyDescent="0.3">
      <c r="A28" s="13"/>
      <c r="B28" s="13"/>
      <c r="C28" s="13"/>
      <c r="D28" s="13"/>
      <c r="E28" s="13"/>
      <c r="F28" s="13"/>
      <c r="G28" s="70"/>
      <c r="H28" s="13"/>
    </row>
    <row r="29" spans="1:8" x14ac:dyDescent="0.3">
      <c r="A29" s="12"/>
      <c r="B29" s="12"/>
      <c r="C29" s="13"/>
      <c r="D29" s="12"/>
      <c r="E29" s="13"/>
      <c r="F29" s="13"/>
      <c r="G29" s="70"/>
      <c r="H29" s="13"/>
    </row>
    <row r="30" spans="1:8" x14ac:dyDescent="0.3">
      <c r="A30" s="13"/>
      <c r="B30" s="13"/>
      <c r="C30" s="13"/>
      <c r="D30" s="13"/>
      <c r="E30" s="13"/>
      <c r="F30" s="13"/>
      <c r="G30" s="70"/>
      <c r="H30" s="13"/>
    </row>
    <row r="31" spans="1:8" x14ac:dyDescent="0.3">
      <c r="A31" s="13"/>
      <c r="B31" s="13"/>
      <c r="C31" s="13"/>
      <c r="D31" s="13"/>
      <c r="E31" s="13"/>
      <c r="F31" s="13"/>
      <c r="G31" s="70"/>
      <c r="H31" s="13"/>
    </row>
    <row r="32" spans="1:8" x14ac:dyDescent="0.3">
      <c r="A32" s="13"/>
      <c r="B32" s="13"/>
      <c r="C32" s="13"/>
      <c r="D32" s="13"/>
      <c r="E32" s="13"/>
      <c r="F32" s="13"/>
      <c r="G32" s="70"/>
      <c r="H32" s="13"/>
    </row>
    <row r="33" spans="1:10" x14ac:dyDescent="0.3">
      <c r="A33" s="13"/>
      <c r="B33" s="13"/>
      <c r="C33" s="13"/>
      <c r="D33" s="13"/>
      <c r="E33" s="13"/>
      <c r="F33" s="13"/>
      <c r="G33" s="70"/>
      <c r="H33" s="13"/>
    </row>
    <row r="34" spans="1:10" x14ac:dyDescent="0.3">
      <c r="A34" s="13"/>
      <c r="B34" s="13"/>
      <c r="C34" s="13"/>
      <c r="D34" s="13"/>
      <c r="E34" s="13"/>
      <c r="F34" s="13"/>
      <c r="G34" s="70"/>
      <c r="H34" s="13"/>
      <c r="I34" s="13"/>
      <c r="J34" s="13"/>
    </row>
    <row r="35" spans="1:10" x14ac:dyDescent="0.3">
      <c r="A35" s="13"/>
      <c r="B35" s="13"/>
      <c r="C35" s="13"/>
      <c r="D35" s="13"/>
      <c r="E35" s="13"/>
      <c r="F35" s="13"/>
      <c r="G35" s="70"/>
      <c r="H35" s="13"/>
      <c r="I35" s="13"/>
      <c r="J35" s="13"/>
    </row>
    <row r="36" spans="1:10" x14ac:dyDescent="0.3">
      <c r="A36" s="13"/>
      <c r="B36" s="13"/>
      <c r="C36" s="13"/>
      <c r="D36" s="13"/>
      <c r="E36" s="13"/>
      <c r="F36" s="13"/>
      <c r="G36" s="70"/>
      <c r="H36" s="13"/>
      <c r="I36" s="13"/>
      <c r="J36" s="13"/>
    </row>
    <row r="37" spans="1:10" x14ac:dyDescent="0.3">
      <c r="A37" s="13"/>
      <c r="B37" s="13"/>
      <c r="C37" s="13"/>
      <c r="D37" s="13"/>
      <c r="E37" s="13"/>
      <c r="F37" s="13"/>
      <c r="G37" s="70"/>
      <c r="H37" s="13"/>
      <c r="I37" s="13"/>
      <c r="J37" s="13"/>
    </row>
    <row r="38" spans="1:10" x14ac:dyDescent="0.3">
      <c r="A38" s="13"/>
      <c r="B38" s="13"/>
      <c r="C38" s="13"/>
      <c r="D38" s="13"/>
      <c r="E38" s="13"/>
      <c r="F38" s="13"/>
      <c r="G38" s="70"/>
      <c r="H38" s="13"/>
      <c r="I38" s="13"/>
      <c r="J38" s="13"/>
    </row>
    <row r="39" spans="1:10" x14ac:dyDescent="0.3">
      <c r="A39" s="13"/>
      <c r="B39" s="13"/>
      <c r="C39" s="13"/>
      <c r="D39" s="13"/>
      <c r="E39" s="13"/>
      <c r="F39" s="13"/>
      <c r="G39" s="70"/>
      <c r="H39" s="13"/>
      <c r="I39" s="13"/>
      <c r="J39" s="13"/>
    </row>
    <row r="40" spans="1:10" x14ac:dyDescent="0.3">
      <c r="A40" s="17"/>
    </row>
    <row r="41" spans="1:10" ht="14.25" customHeight="1" x14ac:dyDescent="0.3">
      <c r="A41" s="17"/>
    </row>
    <row r="42" spans="1:10" ht="15" hidden="1" customHeight="1" x14ac:dyDescent="0.3">
      <c r="A42" s="67"/>
      <c r="B42" s="67"/>
      <c r="C42" s="13"/>
      <c r="D42" s="13"/>
      <c r="E42" s="13"/>
      <c r="F42" s="13"/>
      <c r="G42" s="13"/>
      <c r="H42" s="13"/>
      <c r="I42" s="67"/>
      <c r="J42" s="67"/>
    </row>
    <row r="43" spans="1:10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8"/>
    </row>
    <row r="44" spans="1:10" x14ac:dyDescent="0.3">
      <c r="A44" s="13"/>
      <c r="B44" s="13"/>
      <c r="C44" s="13"/>
      <c r="D44" s="96"/>
      <c r="E44" s="96"/>
      <c r="F44" s="12"/>
      <c r="G44" s="12"/>
      <c r="H44" s="12"/>
      <c r="I44" s="12"/>
      <c r="J44" s="91"/>
    </row>
    <row r="45" spans="1:10" x14ac:dyDescent="0.3">
      <c r="A45" s="13"/>
      <c r="B45" s="13"/>
      <c r="C45" s="13"/>
      <c r="D45" s="96"/>
      <c r="E45" s="96"/>
      <c r="F45" s="13"/>
      <c r="G45" s="13"/>
      <c r="H45" s="13"/>
      <c r="I45" s="13"/>
      <c r="J45" s="91"/>
    </row>
    <row r="46" spans="1:10" x14ac:dyDescent="0.3">
      <c r="A46" s="13"/>
      <c r="B46" s="13"/>
      <c r="C46" s="13"/>
      <c r="D46" s="96"/>
      <c r="E46" s="96"/>
      <c r="F46" s="13"/>
      <c r="G46" s="13"/>
      <c r="H46" s="13"/>
      <c r="I46" s="13"/>
      <c r="J46" s="91"/>
    </row>
    <row r="47" spans="1:10" x14ac:dyDescent="0.3">
      <c r="A47" s="13"/>
      <c r="B47" s="13"/>
      <c r="C47" s="13"/>
      <c r="D47" s="96"/>
      <c r="E47" s="96"/>
      <c r="F47" s="13"/>
      <c r="G47" s="13"/>
      <c r="H47" s="13"/>
      <c r="I47" s="13"/>
      <c r="J47" s="91"/>
    </row>
    <row r="48" spans="1:10" x14ac:dyDescent="0.3">
      <c r="A48" s="13"/>
      <c r="B48" s="13"/>
      <c r="C48" s="13"/>
      <c r="D48" s="96"/>
      <c r="E48" s="96"/>
      <c r="F48" s="13"/>
      <c r="G48" s="13"/>
      <c r="H48" s="13"/>
      <c r="I48" s="13"/>
      <c r="J48" s="91"/>
    </row>
    <row r="49" spans="1:10" x14ac:dyDescent="0.3">
      <c r="A49" s="12"/>
      <c r="B49" s="12"/>
      <c r="C49" s="12"/>
      <c r="D49" s="96"/>
      <c r="E49" s="96"/>
      <c r="F49" s="13"/>
      <c r="G49" s="13"/>
      <c r="H49" s="13"/>
      <c r="I49" s="13"/>
      <c r="J49" s="91"/>
    </row>
    <row r="50" spans="1:10" ht="21" customHeight="1" x14ac:dyDescent="0.3">
      <c r="A50" s="13"/>
      <c r="B50" s="13"/>
      <c r="C50" s="13"/>
      <c r="D50" s="96"/>
      <c r="E50" s="96"/>
      <c r="F50" s="13"/>
      <c r="G50" s="13"/>
      <c r="H50" s="13"/>
      <c r="I50" s="13"/>
      <c r="J50" s="91"/>
    </row>
    <row r="51" spans="1:10" x14ac:dyDescent="0.3">
      <c r="A51" s="13"/>
      <c r="B51" s="13"/>
      <c r="C51" s="13"/>
      <c r="D51" s="96"/>
      <c r="E51" s="96"/>
      <c r="F51" s="13"/>
      <c r="G51" s="13"/>
      <c r="H51" s="13"/>
      <c r="I51" s="13"/>
      <c r="J51" s="91"/>
    </row>
    <row r="52" spans="1:10" x14ac:dyDescent="0.3">
      <c r="A52" s="13"/>
      <c r="B52" s="13"/>
      <c r="C52" s="13"/>
      <c r="D52" s="96"/>
      <c r="E52" s="96"/>
      <c r="F52" s="13"/>
      <c r="G52" s="13"/>
      <c r="H52" s="13"/>
      <c r="I52" s="13"/>
      <c r="J52" s="91"/>
    </row>
    <row r="53" spans="1:10" x14ac:dyDescent="0.3">
      <c r="A53" s="13"/>
      <c r="B53" s="13"/>
      <c r="C53" s="13"/>
      <c r="D53" s="96"/>
      <c r="E53" s="96"/>
      <c r="F53" s="12"/>
      <c r="G53" s="12"/>
      <c r="H53" s="12"/>
      <c r="I53" s="12"/>
      <c r="J53" s="91"/>
    </row>
    <row r="54" spans="1:10" x14ac:dyDescent="0.3">
      <c r="A54" s="13"/>
      <c r="B54" s="13"/>
      <c r="C54" s="13"/>
      <c r="D54" s="96"/>
      <c r="E54" s="96"/>
      <c r="F54" s="13"/>
      <c r="G54" s="13"/>
      <c r="H54" s="13"/>
      <c r="I54" s="13"/>
      <c r="J54" s="91"/>
    </row>
    <row r="55" spans="1:10" x14ac:dyDescent="0.3">
      <c r="A55" s="13"/>
      <c r="B55" s="13"/>
      <c r="C55" s="13"/>
      <c r="D55" s="96"/>
      <c r="E55" s="96"/>
      <c r="F55" s="13"/>
      <c r="G55" s="13"/>
      <c r="H55" s="13"/>
      <c r="I55" s="13"/>
      <c r="J55" s="91"/>
    </row>
    <row r="56" spans="1:10" x14ac:dyDescent="0.3">
      <c r="A56" s="13"/>
      <c r="B56" s="13"/>
      <c r="C56" s="13"/>
      <c r="D56" s="96"/>
      <c r="E56" s="96"/>
      <c r="F56" s="13"/>
      <c r="G56" s="13"/>
      <c r="H56" s="13"/>
      <c r="I56" s="13"/>
      <c r="J56" s="91"/>
    </row>
    <row r="57" spans="1:10" x14ac:dyDescent="0.3">
      <c r="A57" s="13"/>
      <c r="B57" s="13"/>
      <c r="C57" s="13"/>
      <c r="D57" s="96"/>
      <c r="E57" s="96"/>
      <c r="F57" s="13"/>
      <c r="G57" s="13"/>
      <c r="H57" s="13"/>
      <c r="I57" s="13"/>
      <c r="J57" s="91"/>
    </row>
    <row r="58" spans="1:10" x14ac:dyDescent="0.3">
      <c r="A58" s="13"/>
      <c r="B58" s="13"/>
      <c r="C58" s="13"/>
      <c r="D58" s="96"/>
      <c r="E58" s="96"/>
      <c r="F58" s="13"/>
      <c r="G58" s="13"/>
      <c r="H58" s="13"/>
      <c r="I58" s="13"/>
      <c r="J58" s="91"/>
    </row>
    <row r="59" spans="1:10" x14ac:dyDescent="0.3">
      <c r="A59" s="13"/>
      <c r="B59" s="13"/>
      <c r="C59" s="13"/>
      <c r="D59" s="96"/>
      <c r="E59" s="96"/>
      <c r="F59" s="13"/>
      <c r="G59" s="13"/>
      <c r="H59" s="13"/>
      <c r="I59" s="13"/>
      <c r="J59" s="91"/>
    </row>
    <row r="60" spans="1:10" x14ac:dyDescent="0.3">
      <c r="A60" s="17"/>
    </row>
    <row r="91" spans="9:10" x14ac:dyDescent="0.3">
      <c r="I91" s="1"/>
      <c r="J91" s="11"/>
    </row>
  </sheetData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2"/>
  <sheetViews>
    <sheetView showGridLines="0" zoomScaleNormal="100" workbookViewId="0">
      <selection activeCell="L8" sqref="L8"/>
    </sheetView>
  </sheetViews>
  <sheetFormatPr defaultRowHeight="14.4" x14ac:dyDescent="0.3"/>
  <cols>
    <col min="1" max="1" width="9.109375" customWidth="1"/>
    <col min="6" max="6" width="9.109375" customWidth="1"/>
    <col min="9" max="9" width="11.5546875" customWidth="1"/>
    <col min="10" max="11" width="9" customWidth="1"/>
  </cols>
  <sheetData>
    <row r="1" spans="1:12" x14ac:dyDescent="0.3">
      <c r="A1" s="29" t="s">
        <v>508</v>
      </c>
      <c r="B1" s="45"/>
      <c r="C1" s="45"/>
    </row>
    <row r="2" spans="1:12" x14ac:dyDescent="0.3">
      <c r="A2" s="29" t="s">
        <v>505</v>
      </c>
      <c r="B2" s="29"/>
      <c r="C2" s="29"/>
      <c r="D2" s="29"/>
      <c r="E2" s="29"/>
      <c r="F2" s="29"/>
      <c r="G2" s="29"/>
    </row>
    <row r="3" spans="1:12" ht="15" thickBot="1" x14ac:dyDescent="0.35">
      <c r="A3" s="41"/>
      <c r="B3" s="41"/>
      <c r="C3" s="41"/>
      <c r="H3" s="18"/>
    </row>
    <row r="4" spans="1:12" ht="15" customHeight="1" x14ac:dyDescent="0.3">
      <c r="A4" s="68" t="s">
        <v>373</v>
      </c>
      <c r="B4" s="52"/>
      <c r="C4" s="49" t="s">
        <v>43</v>
      </c>
      <c r="H4" s="18"/>
    </row>
    <row r="5" spans="1:12" x14ac:dyDescent="0.3">
      <c r="A5" s="74" t="s">
        <v>232</v>
      </c>
      <c r="C5" s="23">
        <v>6175</v>
      </c>
      <c r="H5" s="16"/>
    </row>
    <row r="6" spans="1:12" x14ac:dyDescent="0.3">
      <c r="A6" s="12" t="s">
        <v>227</v>
      </c>
      <c r="C6" s="22">
        <v>5788</v>
      </c>
      <c r="D6" s="102"/>
      <c r="H6" s="14"/>
      <c r="I6" s="13"/>
      <c r="J6" s="13"/>
      <c r="K6" s="13"/>
      <c r="L6" s="13"/>
    </row>
    <row r="7" spans="1:12" x14ac:dyDescent="0.3">
      <c r="A7" s="13" t="s">
        <v>144</v>
      </c>
      <c r="C7" s="23">
        <v>5248</v>
      </c>
      <c r="H7" s="14"/>
      <c r="I7" s="13"/>
      <c r="J7" s="13"/>
      <c r="K7" s="13"/>
      <c r="L7" s="13"/>
    </row>
    <row r="8" spans="1:12" ht="15" thickBot="1" x14ac:dyDescent="0.35">
      <c r="A8" s="24" t="s">
        <v>231</v>
      </c>
      <c r="B8" s="41"/>
      <c r="C8" s="25">
        <v>4967</v>
      </c>
      <c r="H8" s="13"/>
      <c r="I8" s="13"/>
      <c r="J8" s="13"/>
    </row>
    <row r="9" spans="1:12" x14ac:dyDescent="0.3">
      <c r="A9" s="138" t="s">
        <v>521</v>
      </c>
      <c r="B9" s="138"/>
      <c r="C9" s="138"/>
      <c r="D9" s="138"/>
      <c r="I9" s="13"/>
      <c r="J9" s="13"/>
    </row>
    <row r="10" spans="1:12" x14ac:dyDescent="0.3">
      <c r="A10" s="17" t="s">
        <v>520</v>
      </c>
      <c r="I10" s="13"/>
      <c r="J10" s="13"/>
    </row>
    <row r="11" spans="1:12" x14ac:dyDescent="0.3">
      <c r="A11" s="17" t="s">
        <v>630</v>
      </c>
      <c r="I11" s="13"/>
      <c r="J11" s="13"/>
    </row>
    <row r="12" spans="1:12" x14ac:dyDescent="0.3">
      <c r="A12" s="17" t="s">
        <v>631</v>
      </c>
      <c r="E12" s="17" t="s">
        <v>370</v>
      </c>
      <c r="I12" s="13"/>
      <c r="J12" s="13"/>
    </row>
    <row r="13" spans="1:12" x14ac:dyDescent="0.3">
      <c r="A13" s="17" t="s">
        <v>507</v>
      </c>
      <c r="B13" s="67"/>
      <c r="C13" s="13"/>
      <c r="D13" s="19"/>
      <c r="E13" s="17" t="s">
        <v>479</v>
      </c>
      <c r="G13" s="13"/>
      <c r="J13" s="13"/>
    </row>
    <row r="14" spans="1:12" x14ac:dyDescent="0.3">
      <c r="A14" s="17" t="s">
        <v>504</v>
      </c>
      <c r="E14" s="17" t="s">
        <v>332</v>
      </c>
      <c r="J14" s="13"/>
    </row>
    <row r="15" spans="1:12" x14ac:dyDescent="0.3">
      <c r="A15" s="17" t="s">
        <v>440</v>
      </c>
      <c r="J15" s="13"/>
    </row>
    <row r="23" spans="1:8" x14ac:dyDescent="0.3">
      <c r="H23" s="13"/>
    </row>
    <row r="24" spans="1:8" x14ac:dyDescent="0.3">
      <c r="A24" s="13"/>
      <c r="B24" s="13"/>
      <c r="C24" s="13"/>
      <c r="D24" s="13"/>
      <c r="E24" s="13"/>
      <c r="F24" s="13"/>
      <c r="G24" s="19"/>
      <c r="H24" s="13"/>
    </row>
    <row r="25" spans="1:8" x14ac:dyDescent="0.3">
      <c r="A25" s="13"/>
      <c r="B25" s="13"/>
      <c r="C25" s="13"/>
      <c r="D25" s="13"/>
      <c r="E25" s="13"/>
      <c r="F25" s="13"/>
      <c r="G25" s="70"/>
      <c r="H25" s="13"/>
    </row>
    <row r="26" spans="1:8" x14ac:dyDescent="0.3">
      <c r="A26" s="13"/>
      <c r="B26" s="13"/>
      <c r="C26" s="13"/>
      <c r="D26" s="13"/>
      <c r="E26" s="13"/>
      <c r="F26" s="13"/>
      <c r="G26" s="70"/>
      <c r="H26" s="13"/>
    </row>
    <row r="27" spans="1:8" x14ac:dyDescent="0.3">
      <c r="A27" s="13"/>
      <c r="B27" s="13"/>
      <c r="C27" s="13"/>
      <c r="D27" s="13"/>
      <c r="E27" s="13"/>
      <c r="F27" s="13"/>
      <c r="G27" s="70"/>
      <c r="H27" s="13"/>
    </row>
    <row r="28" spans="1:8" x14ac:dyDescent="0.3">
      <c r="A28" s="13"/>
      <c r="B28" s="13"/>
      <c r="C28" s="13"/>
      <c r="D28" s="13"/>
      <c r="E28" s="13"/>
      <c r="F28" s="13"/>
      <c r="G28" s="70"/>
      <c r="H28" s="13"/>
    </row>
    <row r="29" spans="1:8" x14ac:dyDescent="0.3">
      <c r="A29" s="13"/>
      <c r="B29" s="13"/>
      <c r="C29" s="13"/>
      <c r="D29" s="13"/>
      <c r="E29" s="13"/>
      <c r="F29" s="13"/>
      <c r="G29" s="70"/>
      <c r="H29" s="13"/>
    </row>
    <row r="30" spans="1:8" x14ac:dyDescent="0.3">
      <c r="A30" s="12"/>
      <c r="B30" s="12"/>
      <c r="C30" s="13"/>
      <c r="D30" s="12"/>
      <c r="E30" s="13"/>
      <c r="F30" s="13"/>
      <c r="G30" s="70"/>
      <c r="H30" s="13"/>
    </row>
    <row r="31" spans="1:8" x14ac:dyDescent="0.3">
      <c r="A31" s="13"/>
      <c r="B31" s="13"/>
      <c r="C31" s="13"/>
      <c r="D31" s="13"/>
      <c r="E31" s="13"/>
      <c r="F31" s="13"/>
      <c r="G31" s="70"/>
      <c r="H31" s="13"/>
    </row>
    <row r="32" spans="1:8" x14ac:dyDescent="0.3">
      <c r="A32" s="13"/>
      <c r="B32" s="13"/>
      <c r="C32" s="13"/>
      <c r="D32" s="13"/>
      <c r="E32" s="13"/>
      <c r="F32" s="13"/>
      <c r="G32" s="70"/>
      <c r="H32" s="13"/>
    </row>
    <row r="33" spans="1:10" x14ac:dyDescent="0.3">
      <c r="A33" s="13"/>
      <c r="B33" s="13"/>
      <c r="C33" s="13"/>
      <c r="D33" s="13"/>
      <c r="E33" s="13"/>
      <c r="F33" s="13"/>
      <c r="G33" s="70"/>
      <c r="H33" s="13"/>
    </row>
    <row r="34" spans="1:10" x14ac:dyDescent="0.3">
      <c r="A34" s="13"/>
      <c r="B34" s="13"/>
      <c r="C34" s="13"/>
      <c r="D34" s="13"/>
      <c r="E34" s="13"/>
      <c r="F34" s="13"/>
      <c r="G34" s="70"/>
      <c r="H34" s="13"/>
    </row>
    <row r="35" spans="1:10" x14ac:dyDescent="0.3">
      <c r="A35" s="13"/>
      <c r="B35" s="13"/>
      <c r="C35" s="13"/>
      <c r="D35" s="13"/>
      <c r="E35" s="13"/>
      <c r="F35" s="13"/>
      <c r="G35" s="70"/>
      <c r="H35" s="13"/>
      <c r="I35" s="13"/>
      <c r="J35" s="13"/>
    </row>
    <row r="36" spans="1:10" x14ac:dyDescent="0.3">
      <c r="A36" s="13"/>
      <c r="B36" s="13"/>
      <c r="C36" s="13"/>
      <c r="D36" s="13"/>
      <c r="E36" s="13"/>
      <c r="F36" s="13"/>
      <c r="G36" s="70"/>
      <c r="H36" s="13"/>
      <c r="I36" s="13"/>
      <c r="J36" s="13"/>
    </row>
    <row r="37" spans="1:10" x14ac:dyDescent="0.3">
      <c r="A37" s="13"/>
      <c r="B37" s="13"/>
      <c r="C37" s="13"/>
      <c r="D37" s="13"/>
      <c r="E37" s="13"/>
      <c r="F37" s="13"/>
      <c r="G37" s="70"/>
      <c r="H37" s="13"/>
      <c r="I37" s="13"/>
      <c r="J37" s="13"/>
    </row>
    <row r="38" spans="1:10" x14ac:dyDescent="0.3">
      <c r="A38" s="13"/>
      <c r="B38" s="13"/>
      <c r="C38" s="13"/>
      <c r="D38" s="13"/>
      <c r="E38" s="13"/>
      <c r="F38" s="13"/>
      <c r="G38" s="70"/>
      <c r="H38" s="13"/>
      <c r="I38" s="13"/>
      <c r="J38" s="13"/>
    </row>
    <row r="39" spans="1:10" x14ac:dyDescent="0.3">
      <c r="A39" s="13"/>
      <c r="B39" s="13"/>
      <c r="C39" s="13"/>
      <c r="D39" s="13"/>
      <c r="E39" s="13"/>
      <c r="F39" s="13"/>
      <c r="G39" s="70"/>
      <c r="H39" s="13"/>
      <c r="I39" s="13"/>
      <c r="J39" s="13"/>
    </row>
    <row r="40" spans="1:10" x14ac:dyDescent="0.3">
      <c r="A40" s="13"/>
      <c r="B40" s="13"/>
      <c r="C40" s="13"/>
      <c r="D40" s="13"/>
      <c r="E40" s="13"/>
      <c r="F40" s="13"/>
      <c r="G40" s="70"/>
      <c r="H40" s="13"/>
      <c r="I40" s="13"/>
      <c r="J40" s="13"/>
    </row>
    <row r="41" spans="1:10" x14ac:dyDescent="0.3">
      <c r="A41" s="17"/>
    </row>
    <row r="42" spans="1:10" ht="21" customHeight="1" x14ac:dyDescent="0.3">
      <c r="A42" s="17"/>
    </row>
    <row r="43" spans="1:10" x14ac:dyDescent="0.3">
      <c r="A43" s="67"/>
      <c r="B43" s="67"/>
      <c r="C43" s="13"/>
      <c r="D43" s="13"/>
      <c r="E43" s="13"/>
      <c r="F43" s="13"/>
      <c r="G43" s="13"/>
      <c r="H43" s="13"/>
      <c r="I43" s="67"/>
      <c r="J43" s="67"/>
    </row>
    <row r="44" spans="1:10" x14ac:dyDescent="0.3">
      <c r="A44" s="13"/>
      <c r="B44" s="13"/>
      <c r="C44" s="13"/>
      <c r="D44" s="134"/>
      <c r="E44" s="134"/>
      <c r="F44" s="13"/>
      <c r="G44" s="13"/>
      <c r="H44" s="13"/>
      <c r="I44" s="13"/>
      <c r="J44" s="18"/>
    </row>
    <row r="72" spans="9:10" x14ac:dyDescent="0.3">
      <c r="I72" s="1"/>
      <c r="J72" s="11"/>
    </row>
  </sheetData>
  <mergeCells count="2">
    <mergeCell ref="D44:E44"/>
    <mergeCell ref="A9:D9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2"/>
  <sheetViews>
    <sheetView showGridLines="0" zoomScaleNormal="100" workbookViewId="0">
      <selection activeCell="L8" sqref="L8"/>
    </sheetView>
  </sheetViews>
  <sheetFormatPr defaultRowHeight="14.4" x14ac:dyDescent="0.3"/>
  <cols>
    <col min="1" max="1" width="10.5546875" customWidth="1"/>
    <col min="5" max="5" width="0.88671875" customWidth="1"/>
    <col min="7" max="7" width="0.88671875" customWidth="1"/>
    <col min="10" max="11" width="9" customWidth="1"/>
  </cols>
  <sheetData>
    <row r="1" spans="1:11" x14ac:dyDescent="0.3">
      <c r="A1" s="29" t="s">
        <v>361</v>
      </c>
      <c r="B1" s="29"/>
      <c r="C1" s="29"/>
      <c r="D1" s="29"/>
      <c r="E1" s="29"/>
      <c r="F1" s="29"/>
      <c r="G1" s="29"/>
      <c r="H1" s="29"/>
    </row>
    <row r="2" spans="1:11" ht="9.75" customHeight="1" thickBot="1" x14ac:dyDescent="0.35">
      <c r="A2" s="41"/>
      <c r="B2" s="41"/>
      <c r="C2" s="8"/>
      <c r="D2" s="41"/>
      <c r="E2" s="41"/>
      <c r="F2" s="41"/>
      <c r="G2" s="41"/>
      <c r="H2" s="41"/>
      <c r="I2" s="41"/>
      <c r="J2" s="41"/>
    </row>
    <row r="3" spans="1:11" ht="15" customHeight="1" x14ac:dyDescent="0.3">
      <c r="A3" s="13"/>
      <c r="B3" s="141" t="s">
        <v>19</v>
      </c>
      <c r="C3" s="141"/>
      <c r="D3" s="141"/>
      <c r="E3" s="18"/>
      <c r="F3" s="19" t="s">
        <v>20</v>
      </c>
      <c r="G3" s="18"/>
      <c r="H3" s="48"/>
      <c r="I3" s="57" t="s">
        <v>274</v>
      </c>
      <c r="J3" s="57"/>
      <c r="K3" s="18"/>
    </row>
    <row r="4" spans="1:11" x14ac:dyDescent="0.3">
      <c r="A4" s="20"/>
      <c r="B4" s="21" t="s">
        <v>17</v>
      </c>
      <c r="C4" s="21" t="s">
        <v>270</v>
      </c>
      <c r="D4" s="21" t="s">
        <v>271</v>
      </c>
      <c r="E4" s="21"/>
      <c r="F4" s="21"/>
      <c r="G4" s="21"/>
      <c r="H4" s="21" t="s">
        <v>17</v>
      </c>
      <c r="I4" s="21" t="s">
        <v>270</v>
      </c>
      <c r="J4" s="21" t="s">
        <v>271</v>
      </c>
    </row>
    <row r="5" spans="1:11" x14ac:dyDescent="0.3">
      <c r="A5" s="12" t="s">
        <v>46</v>
      </c>
      <c r="B5" s="22">
        <v>12509</v>
      </c>
      <c r="C5" s="22">
        <v>6950</v>
      </c>
      <c r="D5" s="22">
        <v>5559</v>
      </c>
      <c r="E5" s="22"/>
      <c r="F5" s="22">
        <v>8474</v>
      </c>
      <c r="G5" s="13"/>
      <c r="H5" s="16">
        <v>67.743224878087787</v>
      </c>
      <c r="I5" s="16">
        <v>69.741007194244602</v>
      </c>
      <c r="J5" s="16">
        <v>65.245547760388561</v>
      </c>
    </row>
    <row r="6" spans="1:11" x14ac:dyDescent="0.3">
      <c r="A6" s="13" t="s">
        <v>16</v>
      </c>
      <c r="B6" s="23">
        <v>664</v>
      </c>
      <c r="C6" s="23">
        <v>389</v>
      </c>
      <c r="D6" s="23">
        <v>275</v>
      </c>
      <c r="E6" s="23"/>
      <c r="F6" s="23">
        <v>497</v>
      </c>
      <c r="G6" s="13"/>
      <c r="H6" s="14">
        <v>74.849397590361448</v>
      </c>
      <c r="I6" s="14">
        <v>75.835475578406175</v>
      </c>
      <c r="J6" s="14">
        <v>73.454545454545453</v>
      </c>
    </row>
    <row r="7" spans="1:11" ht="15" thickBot="1" x14ac:dyDescent="0.35">
      <c r="A7" s="24" t="s">
        <v>269</v>
      </c>
      <c r="B7" s="25">
        <v>11845</v>
      </c>
      <c r="C7" s="25">
        <v>6561</v>
      </c>
      <c r="D7" s="25">
        <v>5284</v>
      </c>
      <c r="E7" s="25"/>
      <c r="F7" s="25">
        <v>7977</v>
      </c>
      <c r="G7" s="24"/>
      <c r="H7" s="43">
        <v>67.34487125369354</v>
      </c>
      <c r="I7" s="43">
        <v>69.379667733577193</v>
      </c>
      <c r="J7" s="43">
        <v>64.818319454958356</v>
      </c>
    </row>
    <row r="8" spans="1:11" x14ac:dyDescent="0.3">
      <c r="A8" s="138" t="s">
        <v>230</v>
      </c>
      <c r="B8" s="138"/>
      <c r="C8" s="138"/>
      <c r="D8" s="138"/>
      <c r="E8" s="138"/>
      <c r="F8" s="138"/>
      <c r="G8" s="138"/>
      <c r="H8" s="138"/>
      <c r="I8" s="13"/>
    </row>
    <row r="10" spans="1:11" x14ac:dyDescent="0.3">
      <c r="A10" s="45"/>
      <c r="B10" s="89"/>
      <c r="C10" s="89"/>
      <c r="D10" s="89"/>
      <c r="E10" s="89"/>
      <c r="F10" s="89"/>
    </row>
    <row r="11" spans="1:11" x14ac:dyDescent="0.3">
      <c r="A11" s="140" t="s">
        <v>376</v>
      </c>
      <c r="B11" s="140"/>
      <c r="C11" s="140"/>
      <c r="D11" s="140"/>
      <c r="E11" s="140"/>
      <c r="F11" s="140"/>
      <c r="G11" s="140"/>
      <c r="H11" s="140"/>
      <c r="I11" s="140"/>
    </row>
    <row r="12" spans="1:11" ht="15" thickBot="1" x14ac:dyDescent="0.35">
      <c r="A12" s="41"/>
      <c r="B12" s="41"/>
      <c r="C12" s="41"/>
    </row>
    <row r="13" spans="1:11" ht="15" customHeight="1" x14ac:dyDescent="0.3">
      <c r="A13" s="20" t="s">
        <v>372</v>
      </c>
      <c r="B13" s="48"/>
      <c r="C13" s="48"/>
    </row>
    <row r="14" spans="1:11" x14ac:dyDescent="0.3">
      <c r="A14" s="74" t="s">
        <v>226</v>
      </c>
      <c r="B14" s="13"/>
      <c r="C14" s="23"/>
    </row>
    <row r="15" spans="1:11" x14ac:dyDescent="0.3">
      <c r="A15" s="12" t="s">
        <v>227</v>
      </c>
      <c r="C15" s="12"/>
    </row>
    <row r="16" spans="1:11" x14ac:dyDescent="0.3">
      <c r="A16" s="13" t="s">
        <v>228</v>
      </c>
      <c r="B16" s="17"/>
    </row>
    <row r="17" spans="1:11" ht="15" thickBot="1" x14ac:dyDescent="0.35">
      <c r="A17" s="24" t="s">
        <v>126</v>
      </c>
      <c r="B17" s="41"/>
      <c r="C17" s="41"/>
    </row>
    <row r="18" spans="1:11" x14ac:dyDescent="0.3">
      <c r="A18" s="138" t="s">
        <v>471</v>
      </c>
      <c r="B18" s="138"/>
      <c r="C18" s="138"/>
      <c r="D18" s="138"/>
    </row>
    <row r="19" spans="1:11" x14ac:dyDescent="0.3">
      <c r="A19" s="17" t="s">
        <v>229</v>
      </c>
    </row>
    <row r="20" spans="1:11" ht="15" customHeight="1" x14ac:dyDescent="0.3"/>
    <row r="21" spans="1:11" ht="15" customHeight="1" x14ac:dyDescent="0.3">
      <c r="E21" s="29"/>
    </row>
    <row r="23" spans="1:11" x14ac:dyDescent="0.3">
      <c r="A23" s="67"/>
      <c r="B23" s="67"/>
      <c r="C23" s="13"/>
      <c r="D23" s="19"/>
      <c r="E23" s="19"/>
      <c r="F23" s="13"/>
      <c r="G23" s="13"/>
      <c r="H23" s="13"/>
      <c r="I23" s="13"/>
      <c r="J23" s="13"/>
      <c r="K23" s="13"/>
    </row>
    <row r="24" spans="1:11" ht="15" customHeight="1" x14ac:dyDescent="0.3">
      <c r="A24" s="13"/>
      <c r="B24" s="13"/>
      <c r="C24" s="13"/>
      <c r="D24" s="13"/>
      <c r="E24" s="13"/>
      <c r="F24" s="13"/>
      <c r="G24" s="13"/>
      <c r="H24" s="19"/>
      <c r="I24" s="13"/>
      <c r="J24" s="13"/>
      <c r="K24" s="13"/>
    </row>
    <row r="25" spans="1:11" x14ac:dyDescent="0.3">
      <c r="A25" s="13"/>
      <c r="B25" s="13"/>
      <c r="C25" s="13"/>
      <c r="D25" s="13"/>
      <c r="E25" s="13"/>
      <c r="F25" s="13"/>
      <c r="G25" s="13"/>
      <c r="H25" s="70"/>
      <c r="I25" s="13"/>
      <c r="J25" s="13"/>
      <c r="K25" s="13"/>
    </row>
    <row r="26" spans="1:11" x14ac:dyDescent="0.3">
      <c r="A26" s="13"/>
      <c r="B26" s="13"/>
      <c r="C26" s="13"/>
      <c r="D26" s="13"/>
      <c r="E26" s="13"/>
      <c r="F26" s="13"/>
      <c r="G26" s="13"/>
      <c r="H26" s="70"/>
      <c r="I26" s="13"/>
      <c r="J26" s="13"/>
      <c r="K26" s="13"/>
    </row>
    <row r="27" spans="1:11" x14ac:dyDescent="0.3">
      <c r="A27" s="13"/>
      <c r="B27" s="13"/>
      <c r="C27" s="13"/>
      <c r="D27" s="13"/>
      <c r="E27" s="13"/>
      <c r="F27" s="13"/>
      <c r="G27" s="13"/>
      <c r="H27" s="70"/>
      <c r="I27" s="13"/>
      <c r="J27" s="13"/>
      <c r="K27" s="13"/>
    </row>
    <row r="28" spans="1:11" x14ac:dyDescent="0.3">
      <c r="A28" s="13"/>
      <c r="B28" s="13"/>
      <c r="C28" s="13"/>
      <c r="D28" s="13"/>
      <c r="E28" s="13"/>
      <c r="F28" s="13"/>
      <c r="G28" s="13"/>
      <c r="H28" s="70"/>
      <c r="I28" s="13"/>
      <c r="J28" s="13"/>
      <c r="K28" s="13"/>
    </row>
    <row r="29" spans="1:11" x14ac:dyDescent="0.3">
      <c r="A29" s="13"/>
      <c r="B29" s="13"/>
      <c r="C29" s="13"/>
      <c r="D29" s="13"/>
      <c r="E29" s="13"/>
      <c r="F29" s="13"/>
      <c r="G29" s="13"/>
      <c r="H29" s="70"/>
      <c r="I29" s="13"/>
      <c r="J29" s="13"/>
      <c r="K29" s="13"/>
    </row>
    <row r="30" spans="1:11" x14ac:dyDescent="0.3">
      <c r="A30" s="13"/>
      <c r="B30" s="13"/>
      <c r="C30" s="13"/>
      <c r="D30" s="13"/>
      <c r="E30" s="13"/>
      <c r="F30" s="13"/>
      <c r="G30" s="13"/>
      <c r="H30" s="70"/>
      <c r="I30" s="13"/>
      <c r="J30" s="13"/>
      <c r="K30" s="13"/>
    </row>
    <row r="31" spans="1:11" x14ac:dyDescent="0.3">
      <c r="A31" s="13"/>
      <c r="B31" s="13"/>
      <c r="C31" s="13"/>
      <c r="D31" s="13"/>
      <c r="E31" s="13"/>
      <c r="F31" s="13"/>
      <c r="G31" s="13"/>
      <c r="H31" s="70"/>
      <c r="I31" s="13"/>
      <c r="J31" s="13"/>
      <c r="K31" s="13"/>
    </row>
    <row r="32" spans="1:11" x14ac:dyDescent="0.3">
      <c r="A32" s="13"/>
      <c r="B32" s="13"/>
      <c r="C32" s="13"/>
      <c r="D32" s="13"/>
      <c r="E32" s="13"/>
      <c r="F32" s="13"/>
      <c r="G32" s="13"/>
      <c r="H32" s="70"/>
      <c r="I32" s="13"/>
      <c r="J32" s="13"/>
      <c r="K32" s="13"/>
    </row>
    <row r="33" spans="1:11" x14ac:dyDescent="0.3">
      <c r="A33" s="13"/>
      <c r="B33" s="13"/>
      <c r="C33" s="13"/>
      <c r="D33" s="13"/>
      <c r="E33" s="13"/>
      <c r="F33" s="13"/>
      <c r="G33" s="13"/>
      <c r="H33" s="70"/>
      <c r="I33" s="13"/>
      <c r="J33" s="13"/>
      <c r="K33" s="13"/>
    </row>
    <row r="34" spans="1:11" x14ac:dyDescent="0.3">
      <c r="A34" s="13"/>
      <c r="B34" s="13"/>
      <c r="C34" s="13"/>
      <c r="D34" s="13"/>
      <c r="E34" s="13"/>
      <c r="F34" s="13"/>
      <c r="G34" s="13"/>
      <c r="H34" s="70"/>
      <c r="I34" s="13"/>
      <c r="J34" s="13"/>
      <c r="K34" s="13"/>
    </row>
    <row r="35" spans="1:11" x14ac:dyDescent="0.3">
      <c r="A35" s="42" t="s">
        <v>230</v>
      </c>
      <c r="B35" s="13"/>
      <c r="C35" s="13"/>
      <c r="D35" s="13"/>
      <c r="E35" s="13"/>
      <c r="F35" s="13"/>
      <c r="G35" s="13"/>
      <c r="H35" s="70"/>
      <c r="I35" s="13"/>
      <c r="J35" s="13"/>
      <c r="K35" s="13"/>
    </row>
    <row r="36" spans="1:11" x14ac:dyDescent="0.3">
      <c r="A36" s="42"/>
      <c r="B36" s="13"/>
      <c r="C36" s="13"/>
      <c r="D36" s="13"/>
      <c r="E36" s="13"/>
      <c r="F36" s="13"/>
      <c r="G36" s="13"/>
      <c r="H36" s="70"/>
      <c r="I36" s="13"/>
      <c r="J36" s="13"/>
      <c r="K36" s="13"/>
    </row>
    <row r="37" spans="1:11" x14ac:dyDescent="0.3">
      <c r="A37" s="42"/>
      <c r="B37" s="13"/>
      <c r="C37" s="13"/>
      <c r="D37" s="13"/>
      <c r="E37" s="13"/>
      <c r="F37" s="13"/>
      <c r="G37" s="13"/>
      <c r="H37" s="70"/>
      <c r="I37" s="13"/>
      <c r="J37" s="13"/>
      <c r="K37" s="13"/>
    </row>
    <row r="38" spans="1:11" x14ac:dyDescent="0.3">
      <c r="A38" s="42"/>
      <c r="B38" s="13"/>
      <c r="C38" s="13"/>
      <c r="D38" s="13"/>
      <c r="E38" s="13"/>
      <c r="F38" s="13"/>
      <c r="G38" s="13"/>
      <c r="H38" s="70"/>
      <c r="I38" s="13"/>
      <c r="J38" s="13"/>
      <c r="K38" s="13"/>
    </row>
    <row r="39" spans="1:11" x14ac:dyDescent="0.3">
      <c r="A39" s="13"/>
      <c r="B39" s="13"/>
      <c r="C39" s="13"/>
      <c r="D39" s="13"/>
      <c r="E39" s="13"/>
      <c r="F39" s="13"/>
      <c r="G39" s="13"/>
      <c r="H39" s="70"/>
      <c r="I39" s="13"/>
      <c r="J39" s="13"/>
      <c r="K39" s="13"/>
    </row>
    <row r="40" spans="1:11" x14ac:dyDescent="0.3">
      <c r="A40" s="13"/>
      <c r="B40" s="13"/>
      <c r="C40" s="13"/>
      <c r="D40" s="13"/>
      <c r="E40" s="13"/>
      <c r="F40" s="13"/>
      <c r="G40" s="13"/>
      <c r="H40" s="70"/>
      <c r="I40" s="13"/>
      <c r="J40" s="13"/>
      <c r="K40" s="13"/>
    </row>
    <row r="41" spans="1:11" x14ac:dyDescent="0.3">
      <c r="A41" s="13"/>
      <c r="B41" s="13"/>
      <c r="C41" s="13"/>
      <c r="D41" s="13"/>
      <c r="E41" s="13"/>
      <c r="F41" s="13"/>
      <c r="G41" s="13"/>
      <c r="H41" s="70"/>
      <c r="I41" s="13"/>
      <c r="J41" s="13"/>
      <c r="K41" s="13"/>
    </row>
    <row r="42" spans="1:11" x14ac:dyDescent="0.3">
      <c r="A42" s="13"/>
      <c r="B42" s="13"/>
      <c r="C42" s="13"/>
      <c r="D42" s="13"/>
      <c r="E42" s="13"/>
      <c r="F42" s="13"/>
      <c r="G42" s="13"/>
      <c r="H42" s="70"/>
      <c r="I42" s="13"/>
      <c r="J42" s="13"/>
      <c r="K42" s="13"/>
    </row>
    <row r="43" spans="1:11" x14ac:dyDescent="0.3">
      <c r="A43" s="13"/>
      <c r="B43" s="13"/>
      <c r="C43" s="13"/>
      <c r="D43" s="13"/>
      <c r="E43" s="13"/>
      <c r="F43" s="13"/>
      <c r="G43" s="13"/>
      <c r="H43" s="70"/>
      <c r="I43" s="13"/>
      <c r="J43" s="13"/>
      <c r="K43" s="13"/>
    </row>
    <row r="44" spans="1:11" x14ac:dyDescent="0.3">
      <c r="A44" s="13"/>
      <c r="B44" s="13"/>
      <c r="C44" s="13"/>
      <c r="D44" s="13"/>
      <c r="E44" s="13"/>
      <c r="F44" s="13"/>
      <c r="G44" s="13"/>
      <c r="H44" s="70"/>
      <c r="I44" s="13"/>
      <c r="J44" s="13"/>
      <c r="K44" s="13"/>
    </row>
    <row r="45" spans="1:11" x14ac:dyDescent="0.3">
      <c r="A45" s="13"/>
      <c r="B45" s="13"/>
      <c r="C45" s="13"/>
      <c r="D45" s="13"/>
      <c r="E45" s="13"/>
      <c r="F45" s="13"/>
      <c r="G45" s="13"/>
      <c r="H45" s="70"/>
      <c r="I45" s="13"/>
      <c r="J45" s="13"/>
      <c r="K45" s="13"/>
    </row>
    <row r="46" spans="1:11" x14ac:dyDescent="0.3">
      <c r="A46" s="13"/>
      <c r="B46" s="13"/>
      <c r="C46" s="13"/>
      <c r="D46" s="13"/>
      <c r="E46" s="13"/>
      <c r="F46" s="13"/>
      <c r="G46" s="13"/>
      <c r="H46" s="70"/>
      <c r="I46" s="13"/>
      <c r="J46" s="13"/>
      <c r="K46" s="13"/>
    </row>
    <row r="47" spans="1:11" x14ac:dyDescent="0.3">
      <c r="A47" s="138" t="s">
        <v>438</v>
      </c>
      <c r="B47" s="138"/>
      <c r="C47" s="138"/>
      <c r="D47" s="138"/>
      <c r="E47" s="138"/>
      <c r="F47" s="138"/>
      <c r="G47" s="13"/>
      <c r="H47" s="70"/>
      <c r="I47" s="13"/>
      <c r="J47" s="13"/>
      <c r="K47" s="13"/>
    </row>
    <row r="48" spans="1:11" x14ac:dyDescent="0.3">
      <c r="A48" s="138" t="s">
        <v>480</v>
      </c>
      <c r="B48" s="138"/>
      <c r="C48" s="138"/>
      <c r="D48" s="138"/>
      <c r="E48" s="138"/>
      <c r="F48" s="138"/>
      <c r="G48" s="13"/>
      <c r="H48" s="70"/>
      <c r="I48" s="13"/>
      <c r="J48" s="13"/>
      <c r="K48" s="13"/>
    </row>
    <row r="49" spans="1:11" x14ac:dyDescent="0.3">
      <c r="A49" s="17" t="s">
        <v>330</v>
      </c>
      <c r="B49" s="13"/>
      <c r="C49" s="13"/>
      <c r="D49" s="139"/>
      <c r="E49" s="139"/>
      <c r="F49" s="139"/>
      <c r="G49" s="13"/>
      <c r="H49" s="70"/>
      <c r="I49" s="13"/>
      <c r="J49" s="13"/>
      <c r="K49" s="13"/>
    </row>
    <row r="50" spans="1:11" x14ac:dyDescent="0.3">
      <c r="A50" s="13"/>
      <c r="B50" s="13"/>
      <c r="C50" s="13"/>
      <c r="D50" s="13"/>
      <c r="E50" s="13"/>
      <c r="F50" s="13"/>
      <c r="G50" s="13"/>
      <c r="H50" s="70"/>
      <c r="I50" s="13"/>
      <c r="J50" s="13"/>
      <c r="K50" s="13"/>
    </row>
    <row r="51" spans="1:11" x14ac:dyDescent="0.3">
      <c r="A51" s="12"/>
      <c r="B51" s="12"/>
      <c r="C51" s="13"/>
      <c r="D51" s="12"/>
      <c r="E51" s="12"/>
      <c r="F51" s="13"/>
      <c r="G51" s="13"/>
      <c r="H51" s="70"/>
      <c r="I51" s="13"/>
      <c r="J51" s="13"/>
      <c r="K51" s="13"/>
    </row>
    <row r="52" spans="1:11" x14ac:dyDescent="0.3">
      <c r="A52" s="13"/>
      <c r="B52" s="13"/>
      <c r="C52" s="13"/>
      <c r="D52" s="13"/>
      <c r="E52" s="13"/>
      <c r="F52" s="13"/>
      <c r="G52" s="13"/>
      <c r="H52" s="70"/>
      <c r="I52" s="13"/>
      <c r="J52" s="13"/>
      <c r="K52" s="13"/>
    </row>
    <row r="53" spans="1:11" x14ac:dyDescent="0.3">
      <c r="A53" s="13"/>
      <c r="B53" s="13"/>
      <c r="C53" s="13"/>
      <c r="D53" s="13"/>
      <c r="E53" s="13"/>
      <c r="F53" s="13"/>
      <c r="G53" s="13"/>
      <c r="H53" s="70"/>
      <c r="I53" s="13"/>
      <c r="J53" s="13"/>
      <c r="K53" s="13"/>
    </row>
    <row r="54" spans="1:11" x14ac:dyDescent="0.3">
      <c r="A54" s="13"/>
      <c r="B54" s="13"/>
      <c r="C54" s="13"/>
      <c r="D54" s="13"/>
      <c r="E54" s="13"/>
      <c r="F54" s="13"/>
      <c r="G54" s="13"/>
      <c r="H54" s="70"/>
      <c r="I54" s="13"/>
      <c r="J54" s="13"/>
      <c r="K54" s="13"/>
    </row>
    <row r="55" spans="1:11" x14ac:dyDescent="0.3">
      <c r="A55" s="13"/>
      <c r="B55" s="13"/>
      <c r="C55" s="13"/>
      <c r="D55" s="13"/>
      <c r="E55" s="13"/>
      <c r="F55" s="13"/>
      <c r="G55" s="13"/>
      <c r="H55" s="70"/>
      <c r="I55" s="13"/>
      <c r="J55" s="13"/>
      <c r="K55" s="13"/>
    </row>
    <row r="56" spans="1:11" x14ac:dyDescent="0.3">
      <c r="A56" s="13"/>
      <c r="B56" s="13"/>
      <c r="C56" s="13"/>
      <c r="D56" s="13"/>
      <c r="E56" s="13"/>
      <c r="F56" s="13"/>
      <c r="G56" s="13"/>
      <c r="H56" s="70"/>
      <c r="I56" s="13"/>
      <c r="J56" s="13"/>
      <c r="K56" s="13"/>
    </row>
    <row r="57" spans="1:11" x14ac:dyDescent="0.3">
      <c r="A57" s="13"/>
      <c r="B57" s="13"/>
      <c r="C57" s="13"/>
      <c r="D57" s="13"/>
      <c r="E57" s="13"/>
      <c r="F57" s="13"/>
      <c r="G57" s="13"/>
      <c r="H57" s="70"/>
      <c r="I57" s="13"/>
      <c r="J57" s="13"/>
      <c r="K57" s="13"/>
    </row>
    <row r="58" spans="1:11" x14ac:dyDescent="0.3">
      <c r="A58" s="13"/>
      <c r="B58" s="13"/>
      <c r="C58" s="13"/>
      <c r="D58" s="13"/>
      <c r="E58" s="13"/>
      <c r="F58" s="13"/>
      <c r="G58" s="13"/>
      <c r="H58" s="70"/>
      <c r="I58" s="13"/>
      <c r="J58" s="13"/>
      <c r="K58" s="13"/>
    </row>
    <row r="59" spans="1:11" x14ac:dyDescent="0.3">
      <c r="A59" s="13"/>
      <c r="B59" s="13"/>
      <c r="C59" s="13"/>
      <c r="D59" s="13"/>
      <c r="E59" s="13"/>
      <c r="F59" s="13"/>
      <c r="G59" s="13"/>
      <c r="H59" s="70"/>
      <c r="I59" s="13"/>
      <c r="J59" s="13"/>
      <c r="K59" s="13"/>
    </row>
    <row r="60" spans="1:11" x14ac:dyDescent="0.3">
      <c r="A60" s="13"/>
      <c r="B60" s="13"/>
      <c r="C60" s="13"/>
      <c r="D60" s="13"/>
      <c r="E60" s="13"/>
      <c r="F60" s="13"/>
      <c r="G60" s="13"/>
      <c r="H60" s="70"/>
      <c r="I60" s="13"/>
      <c r="J60" s="13"/>
      <c r="K60" s="13"/>
    </row>
    <row r="61" spans="1:11" x14ac:dyDescent="0.3">
      <c r="A61" s="13"/>
      <c r="B61" s="13"/>
      <c r="C61" s="13"/>
      <c r="D61" s="13"/>
      <c r="E61" s="13"/>
      <c r="F61" s="13"/>
      <c r="G61" s="13"/>
      <c r="H61" s="70"/>
      <c r="I61" s="13"/>
      <c r="J61" s="13"/>
      <c r="K61" s="13"/>
    </row>
    <row r="62" spans="1:11" x14ac:dyDescent="0.3">
      <c r="A62" s="17"/>
    </row>
    <row r="82" spans="10:11" x14ac:dyDescent="0.3">
      <c r="J82" s="1"/>
      <c r="K82" s="11"/>
    </row>
  </sheetData>
  <mergeCells count="7">
    <mergeCell ref="D49:F49"/>
    <mergeCell ref="A18:D18"/>
    <mergeCell ref="A11:I11"/>
    <mergeCell ref="B3:D3"/>
    <mergeCell ref="A8:H8"/>
    <mergeCell ref="A47:F47"/>
    <mergeCell ref="A48:F48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40</vt:i4>
      </vt:variant>
    </vt:vector>
  </HeadingPairs>
  <TitlesOfParts>
    <vt:vector size="40" baseType="lpstr">
      <vt:lpstr>Beskrivning av statistiken</vt:lpstr>
      <vt:lpstr>1907</vt:lpstr>
      <vt:lpstr>1908</vt:lpstr>
      <vt:lpstr>1909</vt:lpstr>
      <vt:lpstr>1910</vt:lpstr>
      <vt:lpstr>1911</vt:lpstr>
      <vt:lpstr>1913</vt:lpstr>
      <vt:lpstr>1916</vt:lpstr>
      <vt:lpstr>1917</vt:lpstr>
      <vt:lpstr>1919</vt:lpstr>
      <vt:lpstr>1922</vt:lpstr>
      <vt:lpstr>1924</vt:lpstr>
      <vt:lpstr>1927</vt:lpstr>
      <vt:lpstr>1929</vt:lpstr>
      <vt:lpstr>1930</vt:lpstr>
      <vt:lpstr>1933</vt:lpstr>
      <vt:lpstr>1936</vt:lpstr>
      <vt:lpstr>1939</vt:lpstr>
      <vt:lpstr>1945</vt:lpstr>
      <vt:lpstr>1948</vt:lpstr>
      <vt:lpstr>1951</vt:lpstr>
      <vt:lpstr>1954</vt:lpstr>
      <vt:lpstr>1958</vt:lpstr>
      <vt:lpstr>1962</vt:lpstr>
      <vt:lpstr>1966</vt:lpstr>
      <vt:lpstr>1970</vt:lpstr>
      <vt:lpstr>1972</vt:lpstr>
      <vt:lpstr>1975</vt:lpstr>
      <vt:lpstr>1979</vt:lpstr>
      <vt:lpstr>1983</vt:lpstr>
      <vt:lpstr>1987</vt:lpstr>
      <vt:lpstr>1991</vt:lpstr>
      <vt:lpstr>1995</vt:lpstr>
      <vt:lpstr>1999</vt:lpstr>
      <vt:lpstr>2003</vt:lpstr>
      <vt:lpstr>2007</vt:lpstr>
      <vt:lpstr>2011</vt:lpstr>
      <vt:lpstr>2015</vt:lpstr>
      <vt:lpstr>2019</vt:lpstr>
      <vt:lpstr>2023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Gerd Lindqvist</cp:lastModifiedBy>
  <cp:lastPrinted>2023-04-12T11:55:31Z</cp:lastPrinted>
  <dcterms:created xsi:type="dcterms:W3CDTF">2012-08-24T07:22:20Z</dcterms:created>
  <dcterms:modified xsi:type="dcterms:W3CDTF">2024-11-27T07:51:14Z</dcterms:modified>
</cp:coreProperties>
</file>